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ribbletrust.sharepoint.com/sites/DouglasTeam/Shared Documents/RRT 104 - OUR Douglas/Project Folder/Gathurst Weir/Documents/"/>
    </mc:Choice>
  </mc:AlternateContent>
  <xr:revisionPtr revIDLastSave="107" documentId="13_ncr:1_{1BDBB0F0-6A0D-4DC0-B0FB-AD3162281BBE}" xr6:coauthVersionLast="47" xr6:coauthVersionMax="47" xr10:uidLastSave="{19A767D1-D8FB-45E4-ADC3-F42F4B4DC1A6}"/>
  <bookViews>
    <workbookView xWindow="-120" yWindow="-120" windowWidth="24240" windowHeight="17640" xr2:uid="{00000000-000D-0000-FFFF-FFFF00000000}"/>
  </bookViews>
  <sheets>
    <sheet name="Dewatering" sheetId="1" r:id="rId1"/>
    <sheet name="Rock Ramp"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6" i="2" l="1"/>
  <c r="H66" i="2"/>
  <c r="J66" i="2" s="1"/>
  <c r="K66" i="2" s="1"/>
  <c r="I65" i="2"/>
  <c r="H65" i="2"/>
  <c r="I64" i="2"/>
  <c r="H64" i="2"/>
  <c r="I63" i="2"/>
  <c r="H63" i="2"/>
  <c r="I62" i="2"/>
  <c r="H62" i="2"/>
  <c r="J62" i="2" s="1"/>
  <c r="K62" i="2" s="1"/>
  <c r="I61" i="2"/>
  <c r="H61" i="2"/>
  <c r="I60" i="2"/>
  <c r="H60" i="2"/>
  <c r="J60" i="2" s="1"/>
  <c r="K60" i="2" s="1"/>
  <c r="I59" i="2"/>
  <c r="H59" i="2"/>
  <c r="I58" i="2"/>
  <c r="H58" i="2"/>
  <c r="J58" i="2" s="1"/>
  <c r="K58" i="2" s="1"/>
  <c r="I57" i="2"/>
  <c r="H57" i="2"/>
  <c r="I56" i="2"/>
  <c r="H56" i="2"/>
  <c r="J56" i="2" s="1"/>
  <c r="K56" i="2" s="1"/>
  <c r="I55" i="2"/>
  <c r="H55" i="2"/>
  <c r="I54" i="2"/>
  <c r="H54" i="2"/>
  <c r="J54" i="2" s="1"/>
  <c r="K54" i="2" s="1"/>
  <c r="I53" i="2"/>
  <c r="H53" i="2"/>
  <c r="I52" i="2"/>
  <c r="H52" i="2"/>
  <c r="I51" i="2"/>
  <c r="H51" i="2"/>
  <c r="I50" i="2"/>
  <c r="H50" i="2"/>
  <c r="I49" i="2"/>
  <c r="H49" i="2"/>
  <c r="I48" i="2"/>
  <c r="H48" i="2"/>
  <c r="J48" i="2" s="1"/>
  <c r="K48" i="2" s="1"/>
  <c r="I47" i="2"/>
  <c r="H47" i="2"/>
  <c r="J64" i="2" l="1"/>
  <c r="K64" i="2" s="1"/>
  <c r="J52" i="2"/>
  <c r="K52" i="2" s="1"/>
  <c r="J59" i="2"/>
  <c r="K59" i="2" s="1"/>
  <c r="J61" i="2"/>
  <c r="K61" i="2" s="1"/>
  <c r="J63" i="2"/>
  <c r="K63" i="2" s="1"/>
  <c r="J65" i="2"/>
  <c r="K65" i="2" s="1"/>
  <c r="J50" i="2"/>
  <c r="K50" i="2" s="1"/>
  <c r="J47" i="2"/>
  <c r="K47" i="2" s="1"/>
  <c r="J49" i="2"/>
  <c r="K49" i="2" s="1"/>
  <c r="J51" i="2"/>
  <c r="K51" i="2" s="1"/>
  <c r="J53" i="2"/>
  <c r="K53" i="2" s="1"/>
  <c r="J55" i="2"/>
  <c r="K55" i="2" s="1"/>
  <c r="J57" i="2"/>
  <c r="K57" i="2" s="1"/>
  <c r="H69" i="1"/>
  <c r="I69" i="1"/>
  <c r="H68" i="1"/>
  <c r="I68" i="1"/>
  <c r="H67" i="1"/>
  <c r="I67" i="1"/>
  <c r="H66" i="1"/>
  <c r="I66" i="1"/>
  <c r="H65" i="1"/>
  <c r="I65" i="1"/>
  <c r="H64" i="1"/>
  <c r="I64" i="1"/>
  <c r="H63" i="1"/>
  <c r="I63" i="1"/>
  <c r="H62" i="1"/>
  <c r="I62" i="1"/>
  <c r="H61" i="1"/>
  <c r="I61" i="1"/>
  <c r="H60" i="1"/>
  <c r="I60" i="1"/>
  <c r="H59" i="1"/>
  <c r="I59" i="1"/>
  <c r="H58" i="1"/>
  <c r="I58" i="1"/>
  <c r="H57" i="1"/>
  <c r="I57" i="1"/>
  <c r="H56" i="1"/>
  <c r="I56" i="1"/>
  <c r="H55" i="1"/>
  <c r="I55" i="1"/>
  <c r="H54" i="1"/>
  <c r="I54" i="1"/>
  <c r="I53" i="1"/>
  <c r="H53" i="1"/>
  <c r="I52" i="1"/>
  <c r="H52" i="1"/>
  <c r="H51" i="1"/>
  <c r="I51" i="1"/>
  <c r="H50" i="1"/>
  <c r="I50" i="1"/>
  <c r="J56" i="1" l="1"/>
  <c r="K56" i="1" s="1"/>
  <c r="J58" i="1"/>
  <c r="K58" i="1" s="1"/>
  <c r="J62" i="1"/>
  <c r="K62" i="1" s="1"/>
  <c r="J64" i="1"/>
  <c r="K64" i="1" s="1"/>
  <c r="J54" i="1"/>
  <c r="K54" i="1" s="1"/>
  <c r="J57" i="1"/>
  <c r="K57" i="1" s="1"/>
  <c r="J65" i="1"/>
  <c r="K65" i="1" s="1"/>
  <c r="J69" i="1"/>
  <c r="K69" i="1" s="1"/>
  <c r="J59" i="1"/>
  <c r="K59" i="1" s="1"/>
  <c r="J66" i="1"/>
  <c r="K66" i="1" s="1"/>
  <c r="J51" i="1"/>
  <c r="K51" i="1" s="1"/>
  <c r="J53" i="1"/>
  <c r="K53" i="1" s="1"/>
  <c r="J67" i="1"/>
  <c r="K67" i="1" s="1"/>
  <c r="J50" i="1"/>
  <c r="K50" i="1" s="1"/>
  <c r="J52" i="1"/>
  <c r="K52" i="1" s="1"/>
  <c r="J61" i="1"/>
  <c r="K61" i="1" s="1"/>
  <c r="J63" i="1"/>
  <c r="K63" i="1" s="1"/>
  <c r="J68" i="1"/>
  <c r="K68" i="1" s="1"/>
  <c r="J55" i="1"/>
  <c r="K55" i="1" s="1"/>
  <c r="J60" i="1"/>
  <c r="K60" i="1" s="1"/>
</calcChain>
</file>

<file path=xl/sharedStrings.xml><?xml version="1.0" encoding="utf-8"?>
<sst xmlns="http://schemas.openxmlformats.org/spreadsheetml/2006/main" count="336" uniqueCount="117">
  <si>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</si>
  <si>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</si>
  <si>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</si>
  <si>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</si>
  <si>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</si>
  <si>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</si>
  <si>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</si>
  <si>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</si>
  <si>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</si>
  <si>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</si>
  <si>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</si>
  <si>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</si>
  <si>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</si>
  <si>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</si>
  <si>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</si>
  <si>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</si>
  <si>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</si>
  <si>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</si>
  <si>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</si>
  <si>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</si>
  <si>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</si>
  <si>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</si>
  <si>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</si>
  <si>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</si>
  <si>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</si>
  <si>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</si>
  <si>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</si>
  <si>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</si>
  <si>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Location of environmentally sensitive sites (km / m):</t>
  </si>
  <si>
    <t>Water quality</t>
  </si>
  <si>
    <t>Increased siltation caused by working in the river, direct disturbance whilst undertaking construction works or footprint of the finished works.</t>
  </si>
  <si>
    <t>Increase in sediment load.</t>
  </si>
  <si>
    <t>Direct run-off from site, or in-channel flow from works within bank.</t>
  </si>
  <si>
    <t>WFD hydromorphology quality elements</t>
  </si>
  <si>
    <t>Geomorphological processes altered by activity</t>
  </si>
  <si>
    <t>Deterioration of high morphology status as measured by WFD.</t>
  </si>
  <si>
    <t>WFD biological quality elements</t>
  </si>
  <si>
    <t>Habitat and species</t>
  </si>
  <si>
    <t>Siltation and erosion</t>
  </si>
  <si>
    <t>In-channel flow and sediment movement, especially during high flow events</t>
  </si>
  <si>
    <t>In-channel flow and sediment movement</t>
  </si>
  <si>
    <t xml:space="preserve">Local population
</t>
  </si>
  <si>
    <t>Increased flood risk</t>
  </si>
  <si>
    <t>Impact on local population and businesses, damage to property</t>
  </si>
  <si>
    <t>Out of channel flow</t>
  </si>
  <si>
    <t>Local population</t>
  </si>
  <si>
    <t>Limiting the length of bank being affected reduces the amount of erosion / siltation.</t>
  </si>
  <si>
    <t>Working in the channel can cause increased sedimentation and other damage, which may be large enough to adversely affect a conservation site or species.</t>
  </si>
  <si>
    <t>Will reduce risk due to limited mobilisation of sediment or pollutants.</t>
  </si>
  <si>
    <t>Limiting the time that the structure is in place, reduces the risk to habitat and species.</t>
  </si>
  <si>
    <t>Direct loss of or damage to habitat / species; indirect changes to ability of river to form and sustain habitat</t>
  </si>
  <si>
    <t>Fish</t>
  </si>
  <si>
    <t>Loss of or damage to species and breeding grounds</t>
  </si>
  <si>
    <t>Direct damage, siltation and erosion</t>
  </si>
  <si>
    <t>Prohibiting works during breeding periods will greatly reduce the risk to spawning grounds.</t>
  </si>
  <si>
    <t>Fish and aquatic species</t>
  </si>
  <si>
    <t>Fish killed during water draw down works</t>
  </si>
  <si>
    <t xml:space="preserve">Loss of water resulting in fish deaths </t>
  </si>
  <si>
    <t>Spread of non native invasive species and plant and animal diseases</t>
  </si>
  <si>
    <t>Loss of or damage to habitat or species</t>
  </si>
  <si>
    <t>Spread of species in the catchment caused by non-native species being disturbed and spread downstream or transported by machinery and equipment to another site</t>
  </si>
  <si>
    <t>Use of biosecurity measures and good site management will reduce the spread of non-native invasive species</t>
  </si>
  <si>
    <t>Changes in: quantity and dynamics of water flow; connection to groundwater bodies; river connectivity; river depth and width variation; structure and substrate of river bed; and structure of riparian zone.</t>
  </si>
  <si>
    <t>Working in the channel can cause increased sedimentation and other damage, which may be large enough to adversely affect the status of the water body.</t>
  </si>
  <si>
    <t>Limiting the size of the activity reduces the impact on receptors</t>
  </si>
  <si>
    <t>Changes in: quantity and dynamics of water flow; structure and substrate of river bed; and structure of riparian zone.</t>
  </si>
  <si>
    <t>This will facilitate the removal of the structure in a flooding event.</t>
  </si>
  <si>
    <t>See below</t>
  </si>
  <si>
    <t>Changes in flow, water quality or to habitat</t>
  </si>
  <si>
    <t>Deterioration of ecological status through loss or harm to biology</t>
  </si>
  <si>
    <t>Action</t>
  </si>
  <si>
    <t>Flood Risk Activity:</t>
  </si>
  <si>
    <t>Temporary dewatering of a main river</t>
  </si>
  <si>
    <t>Out of channel flow due to temporary works in channel</t>
  </si>
  <si>
    <t>Out of channel flow due to accidental damage to channel walls</t>
  </si>
  <si>
    <t xml:space="preserve">Fish or other aquatic species become stranded during dewatering operations </t>
  </si>
  <si>
    <t>Cofferdam must not significantly reduce channel capacity and must collapse in the event of a flood.</t>
  </si>
  <si>
    <t>Working in the channel can cause damage and impact on habitats and species.</t>
  </si>
  <si>
    <t>No activity will take place within 100m of a high morphology designated site.L31:N32</t>
  </si>
  <si>
    <t>No activity will take place within 100 m of a high morphology status water body (There are no high morphology status waterbodies in the Ribble catchment)</t>
  </si>
  <si>
    <t>What is the magnitude of the risk after management?</t>
  </si>
  <si>
    <t>Remove risk by having an appropriate method of working and plans in place for how to manage fish or other aquatic species that may become stranded in the dewatered area.</t>
  </si>
  <si>
    <t>No increase in flood risk is expected</t>
  </si>
  <si>
    <t>Leacheate from the rock ramp pollutes the stream</t>
  </si>
  <si>
    <t>Ensuring suitable flow diversion and allowing concrete to set will reduce pollution</t>
  </si>
  <si>
    <t>Preventing cement leachate from concrete and mortar from entering the stream can be minimised by ensuring effective flow diversion around the working area. Any water which does enter the working area willl be pumped out and filtered through straw bales before re-entering the stream. After construction, the concrete/mortar should be given adequate time to cure before flow diversion is dismantled.</t>
  </si>
  <si>
    <t>Loss of or damage to habitats or species</t>
  </si>
  <si>
    <t>Adam Wheeler</t>
  </si>
  <si>
    <t>There is a very low risk of out of channel flow unless a severe flood event is expected, in which case all materials, temporary works and euiptment would be removed from the channel prior to the flood.</t>
  </si>
  <si>
    <t xml:space="preserve">Risk assessment for Pincroft Weir (Upstream) </t>
  </si>
  <si>
    <t>Works shall not be carried out during the salmonid or coarse breeding season.</t>
  </si>
  <si>
    <t>Gathurst Weir on the Lower River Douglas (SD 52990 07902)</t>
  </si>
  <si>
    <t xml:space="preserve">Construction of Rock Ramp Style Fish Pass </t>
  </si>
  <si>
    <t>Limiting the area of river that the structure affects reduces the potential for flooding.</t>
  </si>
  <si>
    <t>The contractor will sign up to EA flood alerts and weather warnings and ensure that all temporary works, men and machinery are removed from the channel in the event of a flood alert. Preparations for a flood event will be made well in advance to allow time to prepare the site and reduce pollution risk.</t>
  </si>
  <si>
    <t>A fish rescue shall be carried out prior to commencement of de-watering works. Stopper nets shall first be used to prevent fish re-entering the working area. A 20mm mesh screen shall be used on any water pump intakes to prevent damage to any remaining fish, which will be rescued by hand.</t>
  </si>
  <si>
    <t xml:space="preserve">Do not carry out activity within 500m of designated nature conservation sites (there are no designated sites within this radius).
Minimal tracking of machinery along the river bed. Appropriate silt mitigation to be inplace in the form of a silt curtain or simmilar downstream of works to reduce sediment impacts in the waterway.
</t>
  </si>
  <si>
    <t>There are no breeding sites of protected or priority species known to be within 100 m of the works site. If any protected species are found during the works, works will be halted and the EA will be contacted for advice.</t>
  </si>
  <si>
    <t>No more than 20m of the river length shall be dewatered. Water pumped from the working area shall be filtered  to capture sediment.</t>
  </si>
  <si>
    <t>The activity shall be limited to a maximum of 8 weeks.</t>
  </si>
  <si>
    <t>Minimal tracking of machinery along the river bedworks and will be limited and to the defined working area. No works are to be carried out outside this area, which is small in comparison to the wider water body. Sediment mitigation will be in place in the form of sit curtain or equivilent and  monitored to ensure that pollution is controlled.</t>
  </si>
  <si>
    <t>Dewatering area will be limited to the footprint of the rock ramp, plus a working area for the excavator, to minimise damage to biology. Dewatering works are necessary to minimise pollution as concrete/grano mix will be used in the construction of the ramp. Mixes will be fast setting.</t>
  </si>
  <si>
    <t>The  rock ramp fish pass will not increase flood risk. The bed level upstream is determined by the existing weir and the rock ramp shall not project above that level.</t>
  </si>
  <si>
    <t>Out of channel flow due to permanent works</t>
  </si>
  <si>
    <t>No increase in flood risk is expected.</t>
  </si>
  <si>
    <t>Hydraulic modelling and  Flood Risk Assessment has been carried out for the designs of the works, modelling based on this design shows that there is no increased flood risk.</t>
  </si>
  <si>
    <t>Felling of trees/scrub clearance impacts protected species.</t>
  </si>
  <si>
    <t>Potential for bird nests in trees and scrub that may be felled due access for works.</t>
  </si>
  <si>
    <t>Any vegetation to be removed as part of the works must be done outside the bird nesting season or assessed by a qualified ecologist. Any trees with potential bat roosts must be assessed.</t>
  </si>
  <si>
    <t>There are no breeding sites of protected or priority species known to be within 100 m of the works site. If any protected species are found during the works, works will be halted and the EA will be contacted for advice.Sediment mitigation will be in place in the form of sit curtain or equivilent and  monitored to ensure that pollution is controlled during construction.</t>
  </si>
  <si>
    <t>The works will not affect geomorphological processes.</t>
  </si>
  <si>
    <t>The rock ramp  fish pass is not being constructed within 100 m of a high morphology status water body (There are no high morphology status waterbodies in the Ribble catchment). This waterbody is highly modified. As there is no realistic prospect of weir removal, the construction of a fish pass will not negatively impact upon geomorphology.</t>
  </si>
  <si>
    <t>Excavation of the bank will be necessary for construction access to the fish pass. In order to reduce the pollution of the river with this material. Post-construction, the bank will be reinstated, graded to a smooth finish and seeded with a suitable native grass seed to encourage rapid re-vegetation.</t>
  </si>
  <si>
    <t>Works shall not be carried out during the salmonid and coarse fish breeding season.</t>
  </si>
  <si>
    <t>Geomorphic processes will not be altered by this activity. The channel is highly modified by virtue of being straightened, deepened and embanked. River sediments are impounded by the weir. The rock ramp channel will not alter any geomorphic processes currently ocurring.</t>
  </si>
  <si>
    <t xml:space="preserve">Standard good biosecurity practices will be followed during the activity. This includes ensuring that all machinery and vehicles are thoroughly cleaned and disinfected prior to arriving on site, and are cleaned again after the activity before being taken for use at another site. Himalayan balsam is known to be present on the watercourse and giant hogweed present onsite. Giant hogweed will be sprayed by the contractor and will be sprayed further prior to construction. This will significantly reduce the abundance of giant hogweed and the number of seeds in the soil. </t>
  </si>
  <si>
    <t xml:space="preserve">Standard good biosecurity practices will be followed during the activity. This includes ensuring that all machinery and vehicles are thoroughly cleaned and disinfected prior to arriving on site, and are cleaned again after the activity before being taken for use at another site. Himalayan balsam is known to be present on the watercourse and giant hogweed has been noted onsite.Giant hogweed will be sprayed by the contractor and will be sprayed further prior to construction. This will significantly reduce the abundance of giant hogweed and the number of seeds in the soil.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</si>
</sst>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2"/>
      <color theme="1"/>
      <name val="Arial"/>
      <family val="2"/>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theme="1"/>
      <name val="Arial"/>
      <family val="2"/>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s>
  <borders count="26">
    <border>
      <left/>
      <right/>
      <top/>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s>
  <cellStyleXfs count="3">
    <xf numFmtId="0" fontId="0" fillId="0" borderId="0"/>
    <xf numFmtId="0" fontId="9" fillId="0" borderId="0"/>
    <xf numFmtId="0" fontId="1" fillId="0" borderId="0"/>
  </cellStyleXfs>
  <cellXfs count="101">
    <xf numFmtId="0" fontId="0" fillId="0" borderId="0" xfId="0"/>
    <xf numFmtId="0" fontId="0" fillId="0" borderId="0" xfId="0" applyBorder="1"/>
    <xf numFmtId="0" fontId="2" fillId="2" borderId="1" xfId="0" applyFont="1" applyFill="1" applyBorder="1" applyAlignment="1">
      <alignment horizontal="center" vertical="top" wrapText="1"/>
    </xf>
    <xf numFmtId="0" fontId="0" fillId="0" borderId="0" xfId="0" applyBorder="1" applyAlignment="1">
      <alignment horizontal="center"/>
    </xf>
    <xf numFmtId="0" fontId="0" fillId="0" borderId="0" xfId="0" applyFill="1" applyBorder="1"/>
    <xf numFmtId="0" fontId="0" fillId="0" borderId="0" xfId="0" applyFill="1"/>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5" xfId="0" applyFill="1" applyBorder="1" applyProtection="1"/>
    <xf numFmtId="0" fontId="0" fillId="7" borderId="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2" fillId="2" borderId="8" xfId="0" applyFont="1" applyFill="1" applyBorder="1" applyAlignment="1">
      <alignment horizontal="center" vertical="top" wrapText="1"/>
    </xf>
    <xf numFmtId="0" fontId="9" fillId="0" borderId="7" xfId="0" applyFont="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0" fontId="9" fillId="0" borderId="7" xfId="0" applyNumberFormat="1" applyFont="1" applyFill="1" applyBorder="1" applyAlignment="1" applyProtection="1">
      <alignment vertical="top" wrapText="1"/>
      <protection locked="0"/>
    </xf>
    <xf numFmtId="0" fontId="9" fillId="5" borderId="7" xfId="0" applyFont="1" applyFill="1" applyBorder="1" applyAlignment="1" applyProtection="1">
      <alignment vertical="top" wrapText="1"/>
      <protection locked="0"/>
    </xf>
    <xf numFmtId="0" fontId="2" fillId="2" borderId="7" xfId="0" applyFont="1" applyFill="1" applyBorder="1" applyAlignment="1">
      <alignment horizontal="center" vertical="top" wrapText="1"/>
    </xf>
    <xf numFmtId="0" fontId="2" fillId="3" borderId="7" xfId="0" applyFont="1" applyFill="1" applyBorder="1" applyAlignment="1">
      <alignment vertical="top" wrapText="1"/>
    </xf>
    <xf numFmtId="0" fontId="2" fillId="3" borderId="1" xfId="0" applyFont="1" applyFill="1" applyBorder="1" applyAlignment="1">
      <alignment vertical="top" wrapText="1"/>
    </xf>
    <xf numFmtId="0" fontId="2" fillId="3" borderId="8" xfId="0" applyFont="1" applyFill="1" applyBorder="1" applyAlignment="1">
      <alignment vertical="top" wrapText="1"/>
    </xf>
    <xf numFmtId="0" fontId="9" fillId="0" borderId="1"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8" xfId="0" applyFont="1" applyFill="1" applyBorder="1" applyAlignment="1" applyProtection="1">
      <alignment vertical="top" wrapText="1"/>
      <protection locked="0"/>
    </xf>
    <xf numFmtId="0" fontId="9" fillId="5" borderId="1" xfId="0" applyFont="1" applyFill="1" applyBorder="1" applyAlignment="1" applyProtection="1">
      <alignment vertical="top" wrapText="1"/>
      <protection locked="0"/>
    </xf>
    <xf numFmtId="0" fontId="8" fillId="8" borderId="8" xfId="0" applyFont="1" applyFill="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10" borderId="7"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2" fillId="8" borderId="8" xfId="0" applyFont="1" applyFill="1" applyBorder="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9" fillId="5" borderId="17" xfId="0" applyFont="1" applyFill="1" applyBorder="1" applyAlignment="1" applyProtection="1">
      <alignment vertical="top" wrapText="1"/>
      <protection locked="0"/>
    </xf>
    <xf numFmtId="0" fontId="9" fillId="5" borderId="18" xfId="0" applyFont="1" applyFill="1" applyBorder="1" applyAlignment="1" applyProtection="1">
      <alignment vertical="top" wrapText="1"/>
      <protection locked="0"/>
    </xf>
    <xf numFmtId="0" fontId="2" fillId="11" borderId="8" xfId="0" applyFont="1" applyFill="1" applyBorder="1" applyAlignment="1" applyProtection="1">
      <alignment vertical="top" wrapText="1"/>
      <protection locked="0"/>
    </xf>
    <xf numFmtId="0" fontId="0" fillId="0" borderId="19" xfId="0" applyBorder="1" applyAlignment="1">
      <alignment horizontal="center" vertical="top"/>
    </xf>
    <xf numFmtId="0" fontId="9" fillId="5" borderId="20" xfId="0" applyFont="1" applyFill="1" applyBorder="1" applyAlignment="1" applyProtection="1">
      <alignment vertical="top" wrapText="1"/>
      <protection locked="0"/>
    </xf>
    <xf numFmtId="0" fontId="9" fillId="5" borderId="21" xfId="0" applyFont="1" applyFill="1" applyBorder="1" applyAlignment="1" applyProtection="1">
      <alignment vertical="top" wrapText="1"/>
      <protection locked="0"/>
    </xf>
    <xf numFmtId="0" fontId="2" fillId="8" borderId="22" xfId="0" applyFont="1" applyFill="1" applyBorder="1" applyAlignment="1" applyProtection="1">
      <alignment vertical="top" wrapText="1"/>
      <protection locked="0"/>
    </xf>
    <xf numFmtId="0" fontId="9" fillId="0" borderId="21" xfId="0" applyFont="1" applyFill="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8" xfId="1" applyFont="1" applyBorder="1" applyAlignment="1" applyProtection="1">
      <alignment vertical="top" wrapText="1"/>
      <protection locked="0"/>
    </xf>
    <xf numFmtId="0" fontId="9" fillId="0" borderId="16"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5" borderId="23" xfId="0" applyFont="1" applyFill="1" applyBorder="1" applyAlignment="1" applyProtection="1">
      <alignment vertical="top" wrapText="1"/>
      <protection locked="0"/>
    </xf>
    <xf numFmtId="0" fontId="10" fillId="5" borderId="1" xfId="0" applyFont="1" applyFill="1" applyBorder="1" applyAlignment="1" applyProtection="1">
      <alignment vertical="top" wrapText="1"/>
      <protection locked="0"/>
    </xf>
    <xf numFmtId="0" fontId="9" fillId="5" borderId="10" xfId="0" applyFont="1" applyFill="1" applyBorder="1" applyAlignment="1" applyProtection="1">
      <alignment vertical="top" wrapText="1"/>
      <protection locked="0"/>
    </xf>
    <xf numFmtId="0" fontId="9" fillId="10" borderId="1" xfId="0" applyFont="1" applyFill="1" applyBorder="1" applyAlignment="1" applyProtection="1">
      <alignment vertical="top" wrapText="1"/>
      <protection locked="0"/>
    </xf>
    <xf numFmtId="0" fontId="9" fillId="5" borderId="24" xfId="0" applyFont="1" applyFill="1" applyBorder="1" applyAlignment="1" applyProtection="1">
      <alignment vertical="top" wrapText="1"/>
      <protection locked="0"/>
    </xf>
    <xf numFmtId="0" fontId="10" fillId="5" borderId="7" xfId="0" applyFont="1" applyFill="1" applyBorder="1" applyAlignment="1" applyProtection="1">
      <alignment vertical="top" wrapText="1"/>
      <protection locked="0"/>
    </xf>
    <xf numFmtId="0" fontId="8" fillId="8" borderId="14" xfId="0" applyFont="1" applyFill="1" applyBorder="1" applyAlignment="1" applyProtection="1">
      <alignment vertical="top" wrapText="1"/>
      <protection locked="0"/>
    </xf>
    <xf numFmtId="0" fontId="8" fillId="8" borderId="25"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1" xfId="1" applyFont="1" applyFill="1" applyBorder="1" applyAlignment="1" applyProtection="1">
      <alignment vertical="top" wrapText="1"/>
      <protection locked="0"/>
    </xf>
    <xf numFmtId="0" fontId="9" fillId="0" borderId="11" xfId="0" applyNumberFormat="1" applyFont="1" applyFill="1" applyBorder="1" applyAlignment="1" applyProtection="1">
      <alignment vertical="top" wrapText="1"/>
      <protection locked="0"/>
    </xf>
    <xf numFmtId="0" fontId="9" fillId="0" borderId="15" xfId="0" applyFont="1" applyFill="1" applyBorder="1" applyAlignment="1" applyProtection="1">
      <alignment vertical="top" wrapText="1"/>
      <protection locked="0"/>
    </xf>
    <xf numFmtId="0" fontId="6" fillId="0" borderId="0" xfId="0" applyFont="1"/>
    <xf numFmtId="14" fontId="0" fillId="7" borderId="0" xfId="0" applyNumberFormat="1" applyFill="1" applyBorder="1" applyProtection="1"/>
    <xf numFmtId="0" fontId="9" fillId="0" borderId="1"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12" xfId="0" applyFont="1" applyBorder="1" applyAlignment="1">
      <alignment vertical="top" wrapText="1"/>
    </xf>
    <xf numFmtId="0" fontId="9" fillId="0" borderId="11" xfId="0" applyFont="1" applyBorder="1" applyAlignment="1">
      <alignment vertical="top"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15" fontId="0" fillId="9" borderId="5" xfId="0" applyNumberForma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9" fillId="9" borderId="5" xfId="0" applyFont="1" applyFill="1" applyBorder="1" applyAlignment="1" applyProtection="1">
      <alignment vertical="top" wrapText="1"/>
      <protection locked="0"/>
    </xf>
    <xf numFmtId="0" fontId="0" fillId="9" borderId="5" xfId="0" applyFill="1" applyBorder="1" applyAlignment="1" applyProtection="1">
      <alignment vertical="top" wrapText="1"/>
      <protection locked="0"/>
    </xf>
    <xf numFmtId="0" fontId="9" fillId="0" borderId="5" xfId="0" applyFont="1"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9" borderId="6" xfId="0" applyFill="1" applyBorder="1" applyAlignment="1" applyProtection="1">
      <alignment vertical="top" wrapText="1"/>
      <protection locked="0"/>
    </xf>
    <xf numFmtId="0" fontId="9" fillId="12" borderId="7" xfId="0" applyNumberFormat="1" applyFont="1" applyFill="1" applyBorder="1" applyAlignment="1" applyProtection="1">
      <alignment vertical="top" wrapText="1"/>
      <protection locked="0"/>
    </xf>
    <xf numFmtId="0" fontId="9" fillId="12" borderId="7" xfId="0" applyFont="1" applyFill="1" applyBorder="1" applyAlignment="1" applyProtection="1">
      <alignment vertical="top" wrapText="1"/>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28576</xdr:colOff>
      <xdr:row>0</xdr:row>
      <xdr:rowOff>104775</xdr:rowOff>
    </xdr:from>
    <xdr:to>
      <xdr:col>9</xdr:col>
      <xdr:colOff>418310</xdr:colOff>
      <xdr:row>5</xdr:row>
      <xdr:rowOff>47625</xdr:rowOff>
    </xdr:to>
    <xdr:pic>
      <xdr:nvPicPr>
        <xdr:cNvPr id="2" name="Picture 1">
          <a:extLst>
            <a:ext uri="{FF2B5EF4-FFF2-40B4-BE49-F238E27FC236}">
              <a16:creationId xmlns:a16="http://schemas.microsoft.com/office/drawing/2014/main" id="{CD384E62-A4F9-4114-AA11-ABABB1644A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8351" y="104775"/>
          <a:ext cx="2409034" cy="752475"/>
        </a:xfrm>
        <a:prstGeom prst="rect">
          <a:avLst/>
        </a:prstGeom>
        <a:noFill/>
        <a:ln>
          <a:noFill/>
        </a:ln>
      </xdr:spPr>
    </xdr:pic>
    <xdr:clientData/>
  </xdr:twoCellAnchor>
  <xdr:twoCellAnchor editAs="oneCell">
    <xdr:from>
      <xdr:col>9</xdr:col>
      <xdr:colOff>596266</xdr:colOff>
      <xdr:row>0</xdr:row>
      <xdr:rowOff>0</xdr:rowOff>
    </xdr:from>
    <xdr:to>
      <xdr:col>9</xdr:col>
      <xdr:colOff>1733550</xdr:colOff>
      <xdr:row>7</xdr:row>
      <xdr:rowOff>63665</xdr:rowOff>
    </xdr:to>
    <xdr:pic>
      <xdr:nvPicPr>
        <xdr:cNvPr id="3" name="Picture 2">
          <a:extLst>
            <a:ext uri="{FF2B5EF4-FFF2-40B4-BE49-F238E27FC236}">
              <a16:creationId xmlns:a16="http://schemas.microsoft.com/office/drawing/2014/main" id="{78CCE200-209F-4449-A989-0AE6C9CB66D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5341" y="0"/>
          <a:ext cx="1137284" cy="1197140"/>
        </a:xfrm>
        <a:prstGeom prst="rect">
          <a:avLst/>
        </a:prstGeom>
        <a:noFill/>
        <a:ln>
          <a:noFill/>
        </a:ln>
      </xdr:spPr>
    </xdr:pic>
    <xdr:clientData/>
  </xdr:twoCellAnchor>
  <xdr:twoCellAnchor editAs="oneCell">
    <xdr:from>
      <xdr:col>9</xdr:col>
      <xdr:colOff>1990725</xdr:colOff>
      <xdr:row>0</xdr:row>
      <xdr:rowOff>0</xdr:rowOff>
    </xdr:from>
    <xdr:to>
      <xdr:col>9</xdr:col>
      <xdr:colOff>3128325</xdr:colOff>
      <xdr:row>7</xdr:row>
      <xdr:rowOff>8675</xdr:rowOff>
    </xdr:to>
    <xdr:pic>
      <xdr:nvPicPr>
        <xdr:cNvPr id="5" name="Picture 4">
          <a:extLst>
            <a:ext uri="{FF2B5EF4-FFF2-40B4-BE49-F238E27FC236}">
              <a16:creationId xmlns:a16="http://schemas.microsoft.com/office/drawing/2014/main" id="{86D6414F-142A-448F-9D41-D0E5E93DC3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829800" y="0"/>
          <a:ext cx="1137600" cy="114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67236</xdr:colOff>
      <xdr:row>0</xdr:row>
      <xdr:rowOff>82363</xdr:rowOff>
    </xdr:from>
    <xdr:to>
      <xdr:col>9</xdr:col>
      <xdr:colOff>459211</xdr:colOff>
      <xdr:row>5</xdr:row>
      <xdr:rowOff>50426</xdr:rowOff>
    </xdr:to>
    <xdr:pic>
      <xdr:nvPicPr>
        <xdr:cNvPr id="2" name="Picture 1">
          <a:extLst>
            <a:ext uri="{FF2B5EF4-FFF2-40B4-BE49-F238E27FC236}">
              <a16:creationId xmlns:a16="http://schemas.microsoft.com/office/drawing/2014/main" id="{FB84D912-1160-4E1F-8C4B-487B71C5A3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1883" y="82363"/>
          <a:ext cx="2409034" cy="752475"/>
        </a:xfrm>
        <a:prstGeom prst="rect">
          <a:avLst/>
        </a:prstGeom>
        <a:noFill/>
        <a:ln>
          <a:noFill/>
        </a:ln>
      </xdr:spPr>
    </xdr:pic>
    <xdr:clientData/>
  </xdr:twoCellAnchor>
  <xdr:twoCellAnchor editAs="oneCell">
    <xdr:from>
      <xdr:col>9</xdr:col>
      <xdr:colOff>581137</xdr:colOff>
      <xdr:row>0</xdr:row>
      <xdr:rowOff>22411</xdr:rowOff>
    </xdr:from>
    <xdr:to>
      <xdr:col>9</xdr:col>
      <xdr:colOff>1718421</xdr:colOff>
      <xdr:row>7</xdr:row>
      <xdr:rowOff>121375</xdr:rowOff>
    </xdr:to>
    <xdr:pic>
      <xdr:nvPicPr>
        <xdr:cNvPr id="3" name="Picture 2">
          <a:extLst>
            <a:ext uri="{FF2B5EF4-FFF2-40B4-BE49-F238E27FC236}">
              <a16:creationId xmlns:a16="http://schemas.microsoft.com/office/drawing/2014/main" id="{0F9AC74F-4159-4BF0-BF71-B54885991B1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02843" y="22411"/>
          <a:ext cx="1137284" cy="1197140"/>
        </a:xfrm>
        <a:prstGeom prst="rect">
          <a:avLst/>
        </a:prstGeom>
        <a:noFill/>
        <a:ln>
          <a:noFill/>
        </a:ln>
      </xdr:spPr>
    </xdr:pic>
    <xdr:clientData/>
  </xdr:twoCellAnchor>
  <xdr:twoCellAnchor editAs="oneCell">
    <xdr:from>
      <xdr:col>9</xdr:col>
      <xdr:colOff>2054038</xdr:colOff>
      <xdr:row>0</xdr:row>
      <xdr:rowOff>0</xdr:rowOff>
    </xdr:from>
    <xdr:to>
      <xdr:col>9</xdr:col>
      <xdr:colOff>3191638</xdr:colOff>
      <xdr:row>7</xdr:row>
      <xdr:rowOff>43974</xdr:rowOff>
    </xdr:to>
    <xdr:pic>
      <xdr:nvPicPr>
        <xdr:cNvPr id="4" name="Picture 3">
          <a:extLst>
            <a:ext uri="{FF2B5EF4-FFF2-40B4-BE49-F238E27FC236}">
              <a16:creationId xmlns:a16="http://schemas.microsoft.com/office/drawing/2014/main" id="{1DF5CAD8-7B7A-43FF-9B41-30084CB235D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875744" y="0"/>
          <a:ext cx="1137600" cy="1142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K107"/>
  <sheetViews>
    <sheetView tabSelected="1" topLeftCell="B28" zoomScaleNormal="100" workbookViewId="0">
      <pane xSplit="1" topLeftCell="C1" activePane="topRight" state="frozen"/>
      <selection activeCell="B12" sqref="B12"/>
      <selection pane="topRight" activeCell="J30" sqref="J30"/>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8" spans="2:11" ht="18" x14ac:dyDescent="0.25">
      <c r="B8" s="79" t="s">
        <v>89</v>
      </c>
      <c r="C8" s="7"/>
      <c r="D8" s="7"/>
      <c r="E8" s="6"/>
    </row>
    <row r="9" spans="2:11" ht="13.5" customHeight="1" x14ac:dyDescent="0.25">
      <c r="B9" s="21"/>
      <c r="C9" s="21"/>
      <c r="D9" s="21"/>
      <c r="E9" s="23"/>
      <c r="F9" s="17"/>
      <c r="G9" s="17"/>
      <c r="H9" s="17"/>
      <c r="I9" s="17"/>
      <c r="J9" s="17"/>
      <c r="K9" s="17"/>
    </row>
    <row r="10" spans="2:11" ht="15" customHeight="1" x14ac:dyDescent="0.25">
      <c r="B10" s="22" t="s">
        <v>71</v>
      </c>
      <c r="C10" s="22"/>
      <c r="D10" s="22"/>
      <c r="E10" s="24"/>
      <c r="F10" s="94" t="s">
        <v>72</v>
      </c>
      <c r="G10" s="94"/>
      <c r="H10" s="94"/>
      <c r="I10" s="94"/>
      <c r="J10" s="94"/>
      <c r="K10" s="18"/>
    </row>
    <row r="11" spans="2:11" ht="12.75" customHeight="1" x14ac:dyDescent="0.25">
      <c r="B11" s="22"/>
      <c r="C11" s="22"/>
      <c r="D11" s="22"/>
      <c r="E11" s="24"/>
      <c r="F11" s="20"/>
      <c r="G11" s="20"/>
      <c r="H11" s="17"/>
      <c r="I11" s="17"/>
      <c r="J11" s="17"/>
      <c r="K11" s="17"/>
    </row>
    <row r="12" spans="2:11" ht="15.75" x14ac:dyDescent="0.25">
      <c r="B12" s="22" t="s">
        <v>0</v>
      </c>
      <c r="C12" s="24"/>
      <c r="D12" s="24"/>
      <c r="E12" s="24"/>
      <c r="F12" s="94" t="s">
        <v>91</v>
      </c>
      <c r="G12" s="95"/>
      <c r="H12" s="95"/>
      <c r="I12" s="95"/>
      <c r="J12" s="95"/>
      <c r="K12" s="18"/>
    </row>
    <row r="13" spans="2:11" ht="12.75" customHeight="1" x14ac:dyDescent="0.25">
      <c r="B13" s="25"/>
      <c r="C13" s="20"/>
      <c r="D13" s="20"/>
      <c r="E13" s="20"/>
      <c r="F13" s="20"/>
      <c r="G13" s="20"/>
      <c r="H13" s="17"/>
      <c r="I13" s="17"/>
      <c r="J13" s="17"/>
      <c r="K13" s="17"/>
    </row>
    <row r="14" spans="2:11" ht="15.75" customHeight="1" x14ac:dyDescent="0.25">
      <c r="B14" s="22" t="s">
        <v>28</v>
      </c>
      <c r="C14" s="24"/>
      <c r="D14" s="24"/>
      <c r="E14" s="24"/>
      <c r="F14" s="96" t="s">
        <v>67</v>
      </c>
      <c r="G14" s="97"/>
      <c r="H14" s="97"/>
      <c r="I14" s="97"/>
      <c r="J14" s="97"/>
      <c r="K14" s="18"/>
    </row>
    <row r="15" spans="2:11" ht="10.5" customHeight="1" x14ac:dyDescent="0.2">
      <c r="B15" s="20"/>
      <c r="C15" s="20"/>
      <c r="D15" s="20"/>
      <c r="E15" s="20"/>
      <c r="F15" s="20"/>
      <c r="G15" s="20"/>
      <c r="H15" s="17"/>
      <c r="I15" s="17"/>
      <c r="J15" s="17"/>
      <c r="K15" s="17"/>
    </row>
    <row r="16" spans="2:11" ht="15.75" x14ac:dyDescent="0.25">
      <c r="B16" s="26" t="s">
        <v>1</v>
      </c>
      <c r="C16" s="20"/>
      <c r="D16" s="20"/>
      <c r="E16" s="20"/>
      <c r="F16" s="98" t="s">
        <v>87</v>
      </c>
      <c r="G16" s="98"/>
      <c r="H16" s="98"/>
      <c r="I16" s="98"/>
      <c r="J16" s="98"/>
      <c r="K16" s="19"/>
    </row>
    <row r="17" spans="1:11" ht="11.25" customHeight="1" x14ac:dyDescent="0.25">
      <c r="B17" s="26"/>
      <c r="C17" s="20"/>
      <c r="D17" s="20"/>
      <c r="E17" s="20"/>
      <c r="F17" s="20"/>
      <c r="G17" s="20"/>
      <c r="H17" s="21"/>
      <c r="I17" s="17"/>
      <c r="J17" s="17"/>
      <c r="K17" s="17"/>
    </row>
    <row r="18" spans="1:11" ht="15.75" x14ac:dyDescent="0.25">
      <c r="B18" s="22" t="s">
        <v>2</v>
      </c>
      <c r="C18" s="20"/>
      <c r="D18" s="20"/>
      <c r="E18" s="20"/>
      <c r="F18" s="92">
        <v>44323</v>
      </c>
      <c r="G18" s="93"/>
      <c r="H18" s="93"/>
      <c r="I18" s="93"/>
      <c r="J18" s="93"/>
      <c r="K18" s="18"/>
    </row>
    <row r="19" spans="1:11" ht="15.75" x14ac:dyDescent="0.25">
      <c r="B19" s="22"/>
      <c r="C19" s="20"/>
      <c r="D19" s="20"/>
      <c r="E19" s="20"/>
      <c r="F19" s="20"/>
      <c r="G19" s="20"/>
      <c r="H19" s="22"/>
      <c r="I19" s="20"/>
      <c r="J19" s="20"/>
      <c r="K19" s="20"/>
    </row>
    <row r="20" spans="1:11" ht="13.5" thickBot="1" x14ac:dyDescent="0.25">
      <c r="B20" s="5"/>
      <c r="C20" s="5"/>
      <c r="D20" s="5"/>
      <c r="E20" s="5"/>
      <c r="F20" s="4"/>
      <c r="G20" s="5"/>
      <c r="H20" s="5"/>
      <c r="I20" s="5"/>
      <c r="J20" s="5"/>
      <c r="K20" s="5"/>
    </row>
    <row r="21" spans="1:11" ht="16.5" thickTop="1" x14ac:dyDescent="0.2">
      <c r="A21" s="1"/>
      <c r="B21" s="86" t="s">
        <v>3</v>
      </c>
      <c r="C21" s="87"/>
      <c r="D21" s="87"/>
      <c r="E21" s="88"/>
      <c r="F21" s="89" t="s">
        <v>4</v>
      </c>
      <c r="G21" s="90"/>
      <c r="H21" s="91"/>
      <c r="I21" s="86" t="s">
        <v>70</v>
      </c>
      <c r="J21" s="87"/>
      <c r="K21" s="88"/>
    </row>
    <row r="22" spans="1:11" ht="38.25" x14ac:dyDescent="0.2">
      <c r="A22" s="1"/>
      <c r="B22" s="2" t="s">
        <v>5</v>
      </c>
      <c r="C22" s="38" t="s">
        <v>6</v>
      </c>
      <c r="D22" s="38" t="s">
        <v>7</v>
      </c>
      <c r="E22" s="33" t="s">
        <v>8</v>
      </c>
      <c r="F22" s="2" t="s">
        <v>9</v>
      </c>
      <c r="G22" s="38" t="s">
        <v>10</v>
      </c>
      <c r="H22" s="33" t="s">
        <v>11</v>
      </c>
      <c r="I22" s="2" t="s">
        <v>12</v>
      </c>
      <c r="J22" s="38" t="s">
        <v>13</v>
      </c>
      <c r="K22" s="33" t="s">
        <v>14</v>
      </c>
    </row>
    <row r="23" spans="1:11" ht="89.25" x14ac:dyDescent="0.2">
      <c r="A23" s="1"/>
      <c r="B23" s="40" t="s">
        <v>15</v>
      </c>
      <c r="C23" s="39" t="s">
        <v>16</v>
      </c>
      <c r="D23" s="39" t="s">
        <v>17</v>
      </c>
      <c r="E23" s="41" t="s">
        <v>18</v>
      </c>
      <c r="F23" s="40" t="s">
        <v>19</v>
      </c>
      <c r="G23" s="39" t="s">
        <v>20</v>
      </c>
      <c r="H23" s="41" t="s">
        <v>21</v>
      </c>
      <c r="I23" s="40" t="s">
        <v>22</v>
      </c>
      <c r="J23" s="39" t="s">
        <v>23</v>
      </c>
      <c r="K23" s="41" t="s">
        <v>80</v>
      </c>
    </row>
    <row r="24" spans="1:11" ht="76.5" x14ac:dyDescent="0.2">
      <c r="A24" s="16"/>
      <c r="B24" s="42" t="s">
        <v>45</v>
      </c>
      <c r="C24" s="34" t="s">
        <v>42</v>
      </c>
      <c r="D24" s="34" t="s">
        <v>43</v>
      </c>
      <c r="E24" s="43" t="s">
        <v>73</v>
      </c>
      <c r="F24" s="46" t="s">
        <v>25</v>
      </c>
      <c r="G24" s="37" t="s">
        <v>27</v>
      </c>
      <c r="H24" s="51" t="s">
        <v>26</v>
      </c>
      <c r="I24" s="44" t="s">
        <v>66</v>
      </c>
      <c r="J24" s="82" t="s">
        <v>94</v>
      </c>
      <c r="K24" s="43" t="s">
        <v>25</v>
      </c>
    </row>
    <row r="25" spans="1:11" ht="76.5" x14ac:dyDescent="0.2">
      <c r="A25" s="16"/>
      <c r="B25" s="42" t="s">
        <v>41</v>
      </c>
      <c r="C25" s="34" t="s">
        <v>42</v>
      </c>
      <c r="D25" s="34" t="s">
        <v>43</v>
      </c>
      <c r="E25" s="43" t="s">
        <v>74</v>
      </c>
      <c r="F25" s="46" t="s">
        <v>24</v>
      </c>
      <c r="G25" s="37" t="s">
        <v>26</v>
      </c>
      <c r="H25" s="47" t="s">
        <v>26</v>
      </c>
      <c r="I25" s="81" t="s">
        <v>93</v>
      </c>
      <c r="J25" s="82" t="s">
        <v>94</v>
      </c>
      <c r="K25" s="43" t="s">
        <v>25</v>
      </c>
    </row>
    <row r="26" spans="1:11" ht="63.75" x14ac:dyDescent="0.2">
      <c r="A26" s="57"/>
      <c r="B26" s="42" t="s">
        <v>41</v>
      </c>
      <c r="C26" s="34" t="s">
        <v>42</v>
      </c>
      <c r="D26" s="34" t="s">
        <v>43</v>
      </c>
      <c r="E26" s="43" t="s">
        <v>44</v>
      </c>
      <c r="F26" s="69" t="s">
        <v>25</v>
      </c>
      <c r="G26" s="37" t="s">
        <v>27</v>
      </c>
      <c r="H26" s="51" t="s">
        <v>26</v>
      </c>
      <c r="I26" s="50" t="s">
        <v>76</v>
      </c>
      <c r="J26" s="35" t="s">
        <v>88</v>
      </c>
      <c r="K26" s="43" t="s">
        <v>25</v>
      </c>
    </row>
    <row r="27" spans="1:11" ht="114.75" x14ac:dyDescent="0.2">
      <c r="A27" s="16"/>
      <c r="B27" s="44" t="s">
        <v>55</v>
      </c>
      <c r="C27" s="35" t="s">
        <v>75</v>
      </c>
      <c r="D27" s="35" t="s">
        <v>56</v>
      </c>
      <c r="E27" s="45" t="s">
        <v>57</v>
      </c>
      <c r="F27" s="68" t="s">
        <v>27</v>
      </c>
      <c r="G27" s="72" t="s">
        <v>27</v>
      </c>
      <c r="H27" s="51" t="s">
        <v>27</v>
      </c>
      <c r="I27" s="76" t="s">
        <v>81</v>
      </c>
      <c r="J27" s="36" t="s">
        <v>95</v>
      </c>
      <c r="K27" s="63" t="s">
        <v>25</v>
      </c>
    </row>
    <row r="28" spans="1:11" ht="114.75" x14ac:dyDescent="0.2">
      <c r="A28" s="16"/>
      <c r="B28" s="42" t="s">
        <v>37</v>
      </c>
      <c r="C28" s="34" t="s">
        <v>38</v>
      </c>
      <c r="D28" s="34" t="s">
        <v>59</v>
      </c>
      <c r="E28" s="43" t="s">
        <v>39</v>
      </c>
      <c r="F28" s="46" t="s">
        <v>26</v>
      </c>
      <c r="G28" s="37" t="s">
        <v>26</v>
      </c>
      <c r="H28" s="47" t="s">
        <v>26</v>
      </c>
      <c r="I28" s="44" t="s">
        <v>47</v>
      </c>
      <c r="J28" s="35" t="s">
        <v>96</v>
      </c>
      <c r="K28" s="43" t="s">
        <v>25</v>
      </c>
    </row>
    <row r="29" spans="1:11" ht="140.25" x14ac:dyDescent="0.2">
      <c r="A29" s="16"/>
      <c r="B29" s="42" t="s">
        <v>37</v>
      </c>
      <c r="C29" s="34" t="s">
        <v>58</v>
      </c>
      <c r="D29" s="34" t="s">
        <v>59</v>
      </c>
      <c r="E29" s="43" t="s">
        <v>60</v>
      </c>
      <c r="F29" s="46" t="s">
        <v>26</v>
      </c>
      <c r="G29" s="37" t="s">
        <v>26</v>
      </c>
      <c r="H29" s="51" t="s">
        <v>26</v>
      </c>
      <c r="I29" s="44" t="s">
        <v>61</v>
      </c>
      <c r="J29" s="99" t="s">
        <v>115</v>
      </c>
      <c r="K29" s="43" t="s">
        <v>25</v>
      </c>
    </row>
    <row r="30" spans="1:11" ht="114.75" x14ac:dyDescent="0.2">
      <c r="A30" s="16"/>
      <c r="B30" s="42" t="s">
        <v>37</v>
      </c>
      <c r="C30" s="34" t="s">
        <v>38</v>
      </c>
      <c r="D30" s="34" t="s">
        <v>59</v>
      </c>
      <c r="E30" s="48" t="s">
        <v>40</v>
      </c>
      <c r="F30" s="46" t="s">
        <v>26</v>
      </c>
      <c r="G30" s="37" t="s">
        <v>26</v>
      </c>
      <c r="H30" s="47" t="s">
        <v>26</v>
      </c>
      <c r="I30" s="44" t="s">
        <v>47</v>
      </c>
      <c r="J30" s="100" t="s">
        <v>97</v>
      </c>
      <c r="K30" s="43" t="s">
        <v>25</v>
      </c>
    </row>
    <row r="31" spans="1:11" ht="51" x14ac:dyDescent="0.2">
      <c r="A31" s="16"/>
      <c r="B31" s="42" t="s">
        <v>37</v>
      </c>
      <c r="C31" s="34" t="s">
        <v>38</v>
      </c>
      <c r="D31" s="34" t="s">
        <v>59</v>
      </c>
      <c r="E31" s="48" t="s">
        <v>40</v>
      </c>
      <c r="F31" s="46" t="s">
        <v>26</v>
      </c>
      <c r="G31" s="37" t="s">
        <v>26</v>
      </c>
      <c r="H31" s="47" t="s">
        <v>26</v>
      </c>
      <c r="I31" s="44" t="s">
        <v>46</v>
      </c>
      <c r="J31" s="35" t="s">
        <v>98</v>
      </c>
      <c r="K31" s="43" t="s">
        <v>25</v>
      </c>
    </row>
    <row r="32" spans="1:11" ht="63.75" x14ac:dyDescent="0.2">
      <c r="A32" s="16"/>
      <c r="B32" s="42" t="s">
        <v>37</v>
      </c>
      <c r="C32" s="34" t="s">
        <v>38</v>
      </c>
      <c r="D32" s="34" t="s">
        <v>59</v>
      </c>
      <c r="E32" s="43" t="s">
        <v>40</v>
      </c>
      <c r="F32" s="58" t="s">
        <v>26</v>
      </c>
      <c r="G32" s="59" t="s">
        <v>26</v>
      </c>
      <c r="H32" s="60" t="s">
        <v>26</v>
      </c>
      <c r="I32" s="44" t="s">
        <v>49</v>
      </c>
      <c r="J32" s="61" t="s">
        <v>99</v>
      </c>
      <c r="K32" s="62" t="s">
        <v>25</v>
      </c>
    </row>
    <row r="33" spans="1:11" ht="89.25" x14ac:dyDescent="0.2">
      <c r="A33" s="16"/>
      <c r="B33" s="44" t="s">
        <v>51</v>
      </c>
      <c r="C33" s="35" t="s">
        <v>53</v>
      </c>
      <c r="D33" s="35" t="s">
        <v>52</v>
      </c>
      <c r="E33" s="45" t="s">
        <v>65</v>
      </c>
      <c r="F33" s="68" t="s">
        <v>25</v>
      </c>
      <c r="G33" s="72" t="s">
        <v>27</v>
      </c>
      <c r="H33" s="51" t="s">
        <v>26</v>
      </c>
      <c r="I33" s="76" t="s">
        <v>54</v>
      </c>
      <c r="J33" s="34" t="s">
        <v>90</v>
      </c>
      <c r="K33" s="63" t="s">
        <v>25</v>
      </c>
    </row>
    <row r="34" spans="1:11" ht="102" x14ac:dyDescent="0.2">
      <c r="A34" s="57"/>
      <c r="B34" s="44" t="s">
        <v>29</v>
      </c>
      <c r="C34" s="35" t="s">
        <v>30</v>
      </c>
      <c r="D34" s="35" t="s">
        <v>31</v>
      </c>
      <c r="E34" s="45" t="s">
        <v>32</v>
      </c>
      <c r="F34" s="67" t="s">
        <v>26</v>
      </c>
      <c r="G34" s="71" t="s">
        <v>26</v>
      </c>
      <c r="H34" s="74" t="s">
        <v>26</v>
      </c>
      <c r="I34" s="50" t="s">
        <v>48</v>
      </c>
      <c r="J34" s="35" t="s">
        <v>100</v>
      </c>
      <c r="K34" s="45" t="s">
        <v>25</v>
      </c>
    </row>
    <row r="35" spans="1:11" ht="165.75" x14ac:dyDescent="0.2">
      <c r="A35" s="57"/>
      <c r="B35" s="44" t="s">
        <v>36</v>
      </c>
      <c r="C35" s="35" t="s">
        <v>68</v>
      </c>
      <c r="D35" s="35" t="s">
        <v>69</v>
      </c>
      <c r="E35" s="45" t="s">
        <v>62</v>
      </c>
      <c r="F35" s="46" t="s">
        <v>26</v>
      </c>
      <c r="G35" s="37" t="s">
        <v>26</v>
      </c>
      <c r="H35" s="47" t="s">
        <v>26</v>
      </c>
      <c r="I35" s="44" t="s">
        <v>64</v>
      </c>
      <c r="J35" s="36" t="s">
        <v>101</v>
      </c>
      <c r="K35" s="45" t="s">
        <v>25</v>
      </c>
    </row>
    <row r="36" spans="1:11" ht="166.5" thickBot="1" x14ac:dyDescent="0.25">
      <c r="A36" s="57"/>
      <c r="B36" s="64" t="s">
        <v>33</v>
      </c>
      <c r="C36" s="65" t="s">
        <v>34</v>
      </c>
      <c r="D36" s="65" t="s">
        <v>35</v>
      </c>
      <c r="E36" s="66" t="s">
        <v>62</v>
      </c>
      <c r="F36" s="54" t="s">
        <v>25</v>
      </c>
      <c r="G36" s="55" t="s">
        <v>27</v>
      </c>
      <c r="H36" s="73" t="s">
        <v>26</v>
      </c>
      <c r="I36" s="75" t="s">
        <v>63</v>
      </c>
      <c r="J36" s="77" t="s">
        <v>79</v>
      </c>
      <c r="K36" s="78" t="s">
        <v>25</v>
      </c>
    </row>
    <row r="37" spans="1:11" ht="16.5" thickTop="1" x14ac:dyDescent="0.25">
      <c r="A37" s="3"/>
      <c r="B37" s="32"/>
      <c r="C37" s="30"/>
      <c r="D37" s="30"/>
      <c r="E37" s="30"/>
      <c r="F37" s="30"/>
      <c r="G37" s="30"/>
      <c r="H37" s="29"/>
      <c r="I37" s="30"/>
      <c r="J37" s="30"/>
      <c r="K37" s="1"/>
    </row>
    <row r="38" spans="1:11" ht="15.75" x14ac:dyDescent="0.25">
      <c r="A38" s="3"/>
      <c r="B38" s="31"/>
      <c r="C38" s="30"/>
      <c r="D38" s="30"/>
      <c r="E38" s="30"/>
      <c r="F38" s="30"/>
      <c r="G38" s="30"/>
      <c r="H38" s="29"/>
      <c r="I38" s="30"/>
      <c r="J38" s="30"/>
      <c r="K38" s="1"/>
    </row>
    <row r="39" spans="1:11" ht="15.75" x14ac:dyDescent="0.25">
      <c r="A39" s="3"/>
      <c r="B39" s="31"/>
      <c r="C39" s="30"/>
      <c r="D39" s="30"/>
      <c r="E39" s="30"/>
      <c r="F39" s="30"/>
      <c r="G39" s="30"/>
      <c r="H39" s="29"/>
      <c r="I39" s="30"/>
      <c r="J39" s="30"/>
      <c r="K39" s="1"/>
    </row>
    <row r="40" spans="1:11" ht="15.75" hidden="1" x14ac:dyDescent="0.25">
      <c r="A40" s="3"/>
      <c r="B40" s="31"/>
      <c r="C40" s="30"/>
      <c r="D40" s="30"/>
      <c r="E40" s="30"/>
      <c r="F40" s="30"/>
      <c r="G40" s="30"/>
      <c r="H40" s="29"/>
      <c r="I40" s="30"/>
      <c r="J40" s="30"/>
      <c r="K40" s="1"/>
    </row>
    <row r="41" spans="1:11" hidden="1" x14ac:dyDescent="0.2">
      <c r="A41" s="3"/>
      <c r="B41" s="1"/>
      <c r="C41" s="1"/>
      <c r="D41" s="1"/>
      <c r="E41" s="1"/>
      <c r="F41" s="4"/>
      <c r="G41" s="4"/>
      <c r="H41" s="4"/>
      <c r="I41" s="4"/>
      <c r="J41" s="1"/>
      <c r="K41" s="1"/>
    </row>
    <row r="42" spans="1:11" hidden="1" x14ac:dyDescent="0.2">
      <c r="A42" s="3"/>
      <c r="B42" s="1"/>
      <c r="C42" s="28" t="s">
        <v>24</v>
      </c>
      <c r="D42" s="28" t="s">
        <v>25</v>
      </c>
      <c r="E42" s="28" t="s">
        <v>26</v>
      </c>
      <c r="F42" s="28" t="s">
        <v>27</v>
      </c>
      <c r="G42" s="4"/>
      <c r="H42" s="4"/>
      <c r="I42" s="4"/>
      <c r="J42" s="1"/>
      <c r="K42" s="1"/>
    </row>
    <row r="43" spans="1:11" hidden="1" x14ac:dyDescent="0.2">
      <c r="A43" s="3"/>
      <c r="B43" s="27" t="s">
        <v>27</v>
      </c>
      <c r="C43" s="13">
        <v>4</v>
      </c>
      <c r="D43" s="11">
        <v>8</v>
      </c>
      <c r="E43" s="10">
        <v>12</v>
      </c>
      <c r="F43" s="9">
        <v>16</v>
      </c>
      <c r="G43" s="4"/>
      <c r="H43" s="4"/>
      <c r="I43" s="4"/>
      <c r="J43" s="1"/>
      <c r="K43" s="1"/>
    </row>
    <row r="44" spans="1:11" hidden="1" x14ac:dyDescent="0.2">
      <c r="A44" s="3"/>
      <c r="B44" s="27" t="s">
        <v>26</v>
      </c>
      <c r="C44" s="13">
        <v>3</v>
      </c>
      <c r="D44" s="11">
        <v>6</v>
      </c>
      <c r="E44" s="12">
        <v>9</v>
      </c>
      <c r="F44" s="9">
        <v>12</v>
      </c>
      <c r="G44" s="4"/>
      <c r="H44" s="4"/>
      <c r="I44" s="4"/>
      <c r="J44" s="1"/>
      <c r="K44" s="1"/>
    </row>
    <row r="45" spans="1:11" hidden="1" x14ac:dyDescent="0.2">
      <c r="A45" s="3"/>
      <c r="B45" s="27" t="s">
        <v>25</v>
      </c>
      <c r="C45" s="13">
        <v>2</v>
      </c>
      <c r="D45" s="13">
        <v>4</v>
      </c>
      <c r="E45" s="12">
        <v>6</v>
      </c>
      <c r="F45" s="11">
        <v>8</v>
      </c>
      <c r="G45" s="4"/>
      <c r="H45" s="4"/>
      <c r="I45" s="4"/>
      <c r="J45" s="1"/>
      <c r="K45" s="1"/>
    </row>
    <row r="46" spans="1:11" hidden="1" x14ac:dyDescent="0.2">
      <c r="A46" s="3"/>
      <c r="B46" s="27" t="s">
        <v>24</v>
      </c>
      <c r="C46" s="13">
        <v>1</v>
      </c>
      <c r="D46" s="13">
        <v>2</v>
      </c>
      <c r="E46" s="14">
        <v>3</v>
      </c>
      <c r="F46" s="13">
        <v>4</v>
      </c>
      <c r="G46" s="4"/>
      <c r="H46" s="4"/>
      <c r="I46" s="4"/>
      <c r="J46" s="1"/>
      <c r="K46" s="1"/>
    </row>
    <row r="47" spans="1:11" hidden="1" x14ac:dyDescent="0.2">
      <c r="A47" s="3"/>
      <c r="B47" s="5"/>
      <c r="C47" s="4"/>
      <c r="D47" s="4"/>
      <c r="E47" s="5"/>
      <c r="F47" s="4"/>
      <c r="G47" s="4"/>
      <c r="H47" s="4"/>
      <c r="I47" s="4"/>
      <c r="J47" s="1"/>
      <c r="K47" s="1"/>
    </row>
    <row r="48" spans="1:11" hidden="1" x14ac:dyDescent="0.2">
      <c r="A48" s="3"/>
      <c r="B48" s="1"/>
      <c r="C48" s="1"/>
      <c r="D48" s="1"/>
      <c r="E48" s="1"/>
      <c r="F48" s="4"/>
      <c r="G48" s="4"/>
      <c r="H48" s="4"/>
      <c r="I48" s="4"/>
      <c r="J48" s="1"/>
      <c r="K48" s="1"/>
    </row>
    <row r="49" spans="1:11" hidden="1" x14ac:dyDescent="0.2">
      <c r="A49" s="3"/>
      <c r="B49" s="1"/>
      <c r="C49" s="1"/>
      <c r="D49" s="1"/>
      <c r="E49" s="1"/>
      <c r="F49" s="4"/>
      <c r="G49" s="4"/>
      <c r="H49" s="4"/>
      <c r="I49" s="4"/>
      <c r="J49" s="1"/>
      <c r="K49" s="1"/>
    </row>
    <row r="50" spans="1:11" hidden="1" x14ac:dyDescent="0.2">
      <c r="A50" s="3"/>
      <c r="B50" s="1"/>
      <c r="C50" s="1"/>
      <c r="D50" s="1"/>
      <c r="E50" s="1"/>
      <c r="F50" s="4" t="s">
        <v>24</v>
      </c>
      <c r="G50" s="4"/>
      <c r="H50" s="8" t="e">
        <f>IF(#REF!="",0,IF(#REF!="Very low",1,IF(#REF!="Low",2,IF(#REF!="Medium",3,IF(#REF!="High",4,#REF!)))))</f>
        <v>#REF!</v>
      </c>
      <c r="I50" s="8" t="e">
        <f>IF(#REF!="",0,IF(#REF!="Very low",1,IF(#REF!="Low",2,IF(#REF!="Medium",3,IF(#REF!="High",4,#REF!)))))</f>
        <v>#REF!</v>
      </c>
      <c r="J50" s="15" t="e">
        <f>IF(H50*I50=0,"",IF(H50*I50&gt;0.5,H50*I50))</f>
        <v>#REF!</v>
      </c>
      <c r="K50" s="1" t="e">
        <f>IF(J50="","",IF(J50&lt;5, "Low",IF(J50&lt;11,"Medium",IF(J50&gt;11,"High"))))</f>
        <v>#REF!</v>
      </c>
    </row>
    <row r="51" spans="1:11" hidden="1" x14ac:dyDescent="0.2">
      <c r="A51" s="3"/>
      <c r="B51" s="1"/>
      <c r="C51" s="1"/>
      <c r="D51" s="1"/>
      <c r="E51" s="1"/>
      <c r="F51" s="4" t="s">
        <v>25</v>
      </c>
      <c r="G51" s="4"/>
      <c r="H51" s="8" t="e">
        <f>IF(#REF!="",0,IF(#REF!="Very low",1,IF(#REF!="Low",2,IF(#REF!="Medium",3,IF(#REF!="High",4,#REF!)))))</f>
        <v>#REF!</v>
      </c>
      <c r="I51" s="8" t="e">
        <f>IF(#REF!="",0,IF(#REF!="Very low",1,IF(#REF!="Low",2,IF(#REF!="Medium",3,IF(#REF!="High",4,#REF!)))))</f>
        <v>#REF!</v>
      </c>
      <c r="J51" s="15" t="e">
        <f t="shared" ref="J51:J69" si="0">IF(H51*I51=0,"",IF(H51*I51&gt;0.5,H51*I51))</f>
        <v>#REF!</v>
      </c>
      <c r="K51" s="1" t="e">
        <f t="shared" ref="K51:K69" si="1">IF(J51="","",IF(J51&lt;5, "Low",IF(J51&lt;11,"Medium",IF(J51&gt;11,"High"))))</f>
        <v>#REF!</v>
      </c>
    </row>
    <row r="52" spans="1:11" hidden="1" x14ac:dyDescent="0.2">
      <c r="A52" s="3"/>
      <c r="B52" s="1"/>
      <c r="C52" s="1"/>
      <c r="D52" s="1"/>
      <c r="E52" s="1"/>
      <c r="F52" s="4" t="s">
        <v>26</v>
      </c>
      <c r="G52" s="4"/>
      <c r="H52" s="8" t="e">
        <f>IF(#REF!="",0,IF(#REF!="Very low",1,IF(#REF!="Low",2,IF(#REF!="Medium",3,IF(#REF!="High",4,#REF!)))))</f>
        <v>#REF!</v>
      </c>
      <c r="I52" s="8" t="e">
        <f>IF(#REF!="",0,IF(#REF!="Very low",1,IF(#REF!="Low",2,IF(#REF!="Medium",3,IF(#REF!="High",4,#REF!)))))</f>
        <v>#REF!</v>
      </c>
      <c r="J52" s="15" t="e">
        <f t="shared" si="0"/>
        <v>#REF!</v>
      </c>
      <c r="K52" s="1" t="e">
        <f t="shared" si="1"/>
        <v>#REF!</v>
      </c>
    </row>
    <row r="53" spans="1:11" hidden="1" x14ac:dyDescent="0.2">
      <c r="A53" s="3"/>
      <c r="B53" s="1"/>
      <c r="C53" s="1"/>
      <c r="D53" s="1"/>
      <c r="E53" s="1"/>
      <c r="F53" s="4" t="s">
        <v>27</v>
      </c>
      <c r="G53" s="4"/>
      <c r="H53" s="8" t="e">
        <f>IF(#REF!="",0,IF(#REF!="Very low",1,IF(#REF!="Low",2,IF(#REF!="Medium",3,IF(#REF!="High",4,F28)))))</f>
        <v>#REF!</v>
      </c>
      <c r="I53" s="8" t="e">
        <f>IF(#REF!="",0,IF(#REF!="Very low",1,IF(#REF!="Low",2,IF(#REF!="Medium",3,IF(#REF!="High",4,G28)))))</f>
        <v>#REF!</v>
      </c>
      <c r="J53" s="15" t="e">
        <f t="shared" si="0"/>
        <v>#REF!</v>
      </c>
      <c r="K53" s="1" t="e">
        <f t="shared" si="1"/>
        <v>#REF!</v>
      </c>
    </row>
    <row r="54" spans="1:11" hidden="1" x14ac:dyDescent="0.2">
      <c r="A54" s="3"/>
      <c r="B54" s="1"/>
      <c r="C54" s="1"/>
      <c r="D54" s="1"/>
      <c r="E54" s="1"/>
      <c r="F54" s="4"/>
      <c r="G54" s="4"/>
      <c r="H54" s="8">
        <f>IF(F28="",0,IF(F28="Very low",1,IF(F28="Low",2,IF(F28="Medium",3,IF(F28="High",4,F25)))))</f>
        <v>3</v>
      </c>
      <c r="I54" s="8">
        <f>IF(G28="",0,IF(G28="Very low",1,IF(G28="Low",2,IF(G28="Medium",3,IF(G28="High",4,G25)))))</f>
        <v>3</v>
      </c>
      <c r="J54" s="15">
        <f t="shared" si="0"/>
        <v>9</v>
      </c>
      <c r="K54" s="1" t="str">
        <f t="shared" si="1"/>
        <v>Medium</v>
      </c>
    </row>
    <row r="55" spans="1:11" hidden="1" x14ac:dyDescent="0.2">
      <c r="A55" s="3"/>
      <c r="B55" s="1"/>
      <c r="C55" s="1"/>
      <c r="D55" s="1"/>
      <c r="E55" s="1"/>
      <c r="F55" s="4"/>
      <c r="G55" s="4"/>
      <c r="H55" s="8">
        <f>IF(F25="",0,IF(F25="Very low",1,IF(F25="Low",2,IF(F25="Medium",3,IF(F25="High",4,#REF!)))))</f>
        <v>1</v>
      </c>
      <c r="I55" s="8">
        <f>IF(G25="",0,IF(G25="Very low",1,IF(G25="Low",2,IF(G25="Medium",3,IF(G25="High",4,#REF!)))))</f>
        <v>3</v>
      </c>
      <c r="J55" s="15">
        <f t="shared" si="0"/>
        <v>3</v>
      </c>
      <c r="K55" s="1" t="str">
        <f t="shared" si="1"/>
        <v>Low</v>
      </c>
    </row>
    <row r="56" spans="1:11" hidden="1" x14ac:dyDescent="0.2">
      <c r="A56" s="3"/>
      <c r="B56" s="1"/>
      <c r="C56" s="1"/>
      <c r="D56" s="1"/>
      <c r="E56" s="1"/>
      <c r="F56" s="4"/>
      <c r="G56" s="4"/>
      <c r="H56" s="8" t="e">
        <f>IF(#REF!="",0,IF(#REF!="Very low",1,IF(#REF!="Low",2,IF(#REF!="Medium",3,IF(#REF!="High",4,#REF!)))))</f>
        <v>#REF!</v>
      </c>
      <c r="I56" s="8" t="e">
        <f>IF(#REF!="",0,IF(#REF!="Very low",1,IF(#REF!="Low",2,IF(#REF!="Medium",3,IF(#REF!="High",4,#REF!)))))</f>
        <v>#REF!</v>
      </c>
      <c r="J56" s="15" t="e">
        <f t="shared" si="0"/>
        <v>#REF!</v>
      </c>
      <c r="K56" s="1" t="e">
        <f t="shared" si="1"/>
        <v>#REF!</v>
      </c>
    </row>
    <row r="57" spans="1:11" hidden="1" x14ac:dyDescent="0.2">
      <c r="A57" s="3"/>
      <c r="B57" s="1"/>
      <c r="C57" s="1"/>
      <c r="D57" s="1"/>
      <c r="E57" s="1"/>
      <c r="F57" s="4"/>
      <c r="G57" s="4"/>
      <c r="H57" s="8" t="e">
        <f>IF(#REF!="",0,IF(#REF!="Very low",1,IF(#REF!="Low",2,IF(#REF!="Medium",3,IF(#REF!="High",4,#REF!)))))</f>
        <v>#REF!</v>
      </c>
      <c r="I57" s="8" t="e">
        <f>IF(#REF!="",0,IF(#REF!="Very low",1,IF(#REF!="Low",2,IF(#REF!="Medium",3,IF(#REF!="High",4,#REF!)))))</f>
        <v>#REF!</v>
      </c>
      <c r="J57" s="15" t="e">
        <f t="shared" si="0"/>
        <v>#REF!</v>
      </c>
      <c r="K57" s="1" t="e">
        <f t="shared" si="1"/>
        <v>#REF!</v>
      </c>
    </row>
    <row r="58" spans="1:11" hidden="1" x14ac:dyDescent="0.2">
      <c r="A58" s="3"/>
      <c r="B58" s="1"/>
      <c r="C58" s="4" t="s">
        <v>24</v>
      </c>
      <c r="D58" s="4" t="s">
        <v>25</v>
      </c>
      <c r="E58" s="4" t="s">
        <v>26</v>
      </c>
      <c r="F58" s="4" t="s">
        <v>27</v>
      </c>
      <c r="G58" s="4"/>
      <c r="H58" s="8" t="e">
        <f>IF(#REF!="",0,IF(#REF!="Very low",1,IF(#REF!="Low",2,IF(#REF!="Medium",3,IF(#REF!="High",4,#REF!)))))</f>
        <v>#REF!</v>
      </c>
      <c r="I58" s="8" t="e">
        <f>IF(#REF!="",0,IF(#REF!="Very low",1,IF(#REF!="Low",2,IF(#REF!="Medium",3,IF(#REF!="High",4,#REF!)))))</f>
        <v>#REF!</v>
      </c>
      <c r="J58" s="15" t="e">
        <f t="shared" si="0"/>
        <v>#REF!</v>
      </c>
      <c r="K58" s="1" t="e">
        <f t="shared" si="1"/>
        <v>#REF!</v>
      </c>
    </row>
    <row r="59" spans="1:11" hidden="1" x14ac:dyDescent="0.2">
      <c r="A59" s="3"/>
      <c r="B59" s="4" t="s">
        <v>24</v>
      </c>
      <c r="C59" s="13">
        <v>1</v>
      </c>
      <c r="D59" s="13">
        <v>2</v>
      </c>
      <c r="E59" s="14">
        <v>3</v>
      </c>
      <c r="F59" s="13">
        <v>4</v>
      </c>
      <c r="G59" s="4"/>
      <c r="H59" s="8" t="e">
        <f>IF(#REF!="",0,IF(#REF!="Very low",1,IF(#REF!="Low",2,IF(#REF!="Medium",3,IF(#REF!="High",4,F29)))))</f>
        <v>#REF!</v>
      </c>
      <c r="I59" s="8" t="e">
        <f>IF(#REF!="",0,IF(#REF!="Very low",1,IF(#REF!="Low",2,IF(#REF!="Medium",3,IF(#REF!="High",4,G29)))))</f>
        <v>#REF!</v>
      </c>
      <c r="J59" s="15" t="e">
        <f t="shared" si="0"/>
        <v>#REF!</v>
      </c>
      <c r="K59" s="1" t="e">
        <f t="shared" si="1"/>
        <v>#REF!</v>
      </c>
    </row>
    <row r="60" spans="1:11" hidden="1" x14ac:dyDescent="0.2">
      <c r="A60" s="3"/>
      <c r="B60" s="4" t="s">
        <v>25</v>
      </c>
      <c r="C60" s="13">
        <v>2</v>
      </c>
      <c r="D60" s="13">
        <v>4</v>
      </c>
      <c r="E60" s="12">
        <v>6</v>
      </c>
      <c r="F60" s="11">
        <v>8</v>
      </c>
      <c r="G60" s="4"/>
      <c r="H60" s="8">
        <f>IF(F29="",0,IF(F29="Very low",1,IF(F29="Low",2,IF(F29="Medium",3,IF(F29="High",4,#REF!)))))</f>
        <v>3</v>
      </c>
      <c r="I60" s="8">
        <f>IF(G29="",0,IF(G29="Very low",1,IF(G29="Low",2,IF(G29="Medium",3,IF(G29="High",4,#REF!)))))</f>
        <v>3</v>
      </c>
      <c r="J60" s="15">
        <f t="shared" si="0"/>
        <v>9</v>
      </c>
      <c r="K60" s="1" t="str">
        <f t="shared" si="1"/>
        <v>Medium</v>
      </c>
    </row>
    <row r="61" spans="1:11" hidden="1" x14ac:dyDescent="0.2">
      <c r="A61" s="3"/>
      <c r="B61" s="4" t="s">
        <v>26</v>
      </c>
      <c r="C61" s="13">
        <v>3</v>
      </c>
      <c r="D61" s="11">
        <v>6</v>
      </c>
      <c r="E61" s="12">
        <v>9</v>
      </c>
      <c r="F61" s="9">
        <v>12</v>
      </c>
      <c r="G61" s="4"/>
      <c r="H61" s="8" t="e">
        <f>IF(#REF!="",0,IF(#REF!="Very low",1,IF(#REF!="Low",2,IF(#REF!="Medium",3,IF(#REF!="High",4,#REF!)))))</f>
        <v>#REF!</v>
      </c>
      <c r="I61" s="8" t="e">
        <f>IF(#REF!="",0,IF(#REF!="Very low",1,IF(#REF!="Low",2,IF(#REF!="Medium",3,IF(#REF!="High",4,#REF!)))))</f>
        <v>#REF!</v>
      </c>
      <c r="J61" s="15" t="e">
        <f t="shared" si="0"/>
        <v>#REF!</v>
      </c>
      <c r="K61" s="1" t="e">
        <f t="shared" si="1"/>
        <v>#REF!</v>
      </c>
    </row>
    <row r="62" spans="1:11" hidden="1" x14ac:dyDescent="0.2">
      <c r="A62" s="3"/>
      <c r="B62" s="4" t="s">
        <v>27</v>
      </c>
      <c r="C62" s="13">
        <v>4</v>
      </c>
      <c r="D62" s="11">
        <v>8</v>
      </c>
      <c r="E62" s="10">
        <v>12</v>
      </c>
      <c r="F62" s="9">
        <v>16</v>
      </c>
      <c r="G62" s="4"/>
      <c r="H62" s="8" t="e">
        <f>IF(#REF!="",0,IF(#REF!="Very low",1,IF(#REF!="Low",2,IF(#REF!="Medium",3,IF(#REF!="High",4,#REF!)))))</f>
        <v>#REF!</v>
      </c>
      <c r="I62" s="8" t="e">
        <f>IF(#REF!="",0,IF(#REF!="Very low",1,IF(#REF!="Low",2,IF(#REF!="Medium",3,IF(#REF!="High",4,#REF!)))))</f>
        <v>#REF!</v>
      </c>
      <c r="J62" s="15" t="e">
        <f t="shared" si="0"/>
        <v>#REF!</v>
      </c>
      <c r="K62" s="1" t="e">
        <f t="shared" si="1"/>
        <v>#REF!</v>
      </c>
    </row>
    <row r="63" spans="1:11" hidden="1" x14ac:dyDescent="0.2">
      <c r="A63" s="3"/>
      <c r="B63" s="4"/>
      <c r="C63" s="4"/>
      <c r="D63" s="4"/>
      <c r="F63" s="4"/>
      <c r="G63" s="4"/>
      <c r="H63" s="8" t="e">
        <f>IF(#REF!="",0,IF(#REF!="Very low",1,IF(#REF!="Low",2,IF(#REF!="Medium",3,IF(#REF!="High",4,#REF!)))))</f>
        <v>#REF!</v>
      </c>
      <c r="I63" s="8" t="e">
        <f>IF(#REF!="",0,IF(#REF!="Very low",1,IF(#REF!="Low",2,IF(#REF!="Medium",3,IF(#REF!="High",4,#REF!)))))</f>
        <v>#REF!</v>
      </c>
      <c r="J63" s="15" t="e">
        <f t="shared" si="0"/>
        <v>#REF!</v>
      </c>
      <c r="K63" s="1" t="e">
        <f t="shared" si="1"/>
        <v>#REF!</v>
      </c>
    </row>
    <row r="64" spans="1:11" hidden="1" x14ac:dyDescent="0.2">
      <c r="A64" s="3"/>
      <c r="B64" s="1"/>
      <c r="C64" s="1"/>
      <c r="D64" s="1"/>
      <c r="E64" s="1"/>
      <c r="F64" s="4"/>
      <c r="G64" s="4"/>
      <c r="H64" s="8" t="e">
        <f>IF(#REF!="",0,IF(#REF!="Very low",1,IF(#REF!="Low",2,IF(#REF!="Medium",3,IF(#REF!="High",4,#REF!)))))</f>
        <v>#REF!</v>
      </c>
      <c r="I64" s="8" t="e">
        <f>IF(#REF!="",0,IF(#REF!="Very low",1,IF(#REF!="Low",2,IF(#REF!="Medium",3,IF(#REF!="High",4,#REF!)))))</f>
        <v>#REF!</v>
      </c>
      <c r="J64" s="15" t="e">
        <f t="shared" si="0"/>
        <v>#REF!</v>
      </c>
      <c r="K64" s="1" t="e">
        <f t="shared" si="1"/>
        <v>#REF!</v>
      </c>
    </row>
    <row r="65" spans="1:11" hidden="1" x14ac:dyDescent="0.2">
      <c r="A65" s="3"/>
      <c r="B65" s="1"/>
      <c r="C65" s="1"/>
      <c r="D65" s="1"/>
      <c r="E65" s="1"/>
      <c r="F65" s="4"/>
      <c r="G65" s="4"/>
      <c r="H65" s="8" t="e">
        <f>IF(#REF!="",0,IF(#REF!="Very low",1,IF(#REF!="Low",2,IF(#REF!="Medium",3,IF(#REF!="High",4,#REF!)))))</f>
        <v>#REF!</v>
      </c>
      <c r="I65" s="8" t="e">
        <f>IF(#REF!="",0,IF(#REF!="Very low",1,IF(#REF!="Low",2,IF(#REF!="Medium",3,IF(#REF!="High",4,#REF!)))))</f>
        <v>#REF!</v>
      </c>
      <c r="J65" s="15" t="e">
        <f t="shared" si="0"/>
        <v>#REF!</v>
      </c>
      <c r="K65" s="1" t="e">
        <f t="shared" si="1"/>
        <v>#REF!</v>
      </c>
    </row>
    <row r="66" spans="1:11" hidden="1" x14ac:dyDescent="0.2">
      <c r="A66" s="3"/>
      <c r="B66" s="1"/>
      <c r="C66" s="1"/>
      <c r="D66" s="1"/>
      <c r="E66" s="1"/>
      <c r="F66" s="4"/>
      <c r="G66" s="4"/>
      <c r="H66" s="8" t="e">
        <f>IF(#REF!="",0,IF(#REF!="Very low",1,IF(#REF!="Low",2,IF(#REF!="Medium",3,IF(#REF!="High",4,#REF!)))))</f>
        <v>#REF!</v>
      </c>
      <c r="I66" s="8" t="e">
        <f>IF(#REF!="",0,IF(#REF!="Very low",1,IF(#REF!="Low",2,IF(#REF!="Medium",3,IF(#REF!="High",4,#REF!)))))</f>
        <v>#REF!</v>
      </c>
      <c r="J66" s="15" t="e">
        <f t="shared" si="0"/>
        <v>#REF!</v>
      </c>
      <c r="K66" s="1" t="e">
        <f t="shared" si="1"/>
        <v>#REF!</v>
      </c>
    </row>
    <row r="67" spans="1:11" hidden="1" x14ac:dyDescent="0.2">
      <c r="A67" s="3"/>
      <c r="B67" s="1"/>
      <c r="C67" s="1"/>
      <c r="D67" s="1"/>
      <c r="E67" s="1"/>
      <c r="F67" s="4"/>
      <c r="G67" s="4"/>
      <c r="H67" s="8" t="e">
        <f>IF(#REF!="",0,IF(#REF!="Very low",1,IF(#REF!="Low",2,IF(#REF!="Medium",3,IF(#REF!="High",4,#REF!)))))</f>
        <v>#REF!</v>
      </c>
      <c r="I67" s="8" t="e">
        <f>IF(#REF!="",0,IF(#REF!="Very low",1,IF(#REF!="Low",2,IF(#REF!="Medium",3,IF(#REF!="High",4,#REF!)))))</f>
        <v>#REF!</v>
      </c>
      <c r="J67" s="15" t="e">
        <f t="shared" si="0"/>
        <v>#REF!</v>
      </c>
      <c r="K67" s="1" t="e">
        <f t="shared" si="1"/>
        <v>#REF!</v>
      </c>
    </row>
    <row r="68" spans="1:11" hidden="1" x14ac:dyDescent="0.2">
      <c r="A68" s="3"/>
      <c r="B68" s="1"/>
      <c r="C68" s="1"/>
      <c r="D68" s="1"/>
      <c r="E68" s="1"/>
      <c r="F68" s="4"/>
      <c r="G68" s="4"/>
      <c r="H68" s="8" t="e">
        <f>IF(#REF!="",0,IF(#REF!="Very low",1,IF(#REF!="Low",2,IF(#REF!="Medium",3,IF(#REF!="High",4,#REF!)))))</f>
        <v>#REF!</v>
      </c>
      <c r="I68" s="8" t="e">
        <f>IF(#REF!="",0,IF(#REF!="Very low",1,IF(#REF!="Low",2,IF(#REF!="Medium",3,IF(#REF!="High",4,#REF!)))))</f>
        <v>#REF!</v>
      </c>
      <c r="J68" s="15" t="e">
        <f t="shared" si="0"/>
        <v>#REF!</v>
      </c>
      <c r="K68" s="1" t="e">
        <f t="shared" si="1"/>
        <v>#REF!</v>
      </c>
    </row>
    <row r="69" spans="1:11" hidden="1" x14ac:dyDescent="0.2">
      <c r="A69" s="3"/>
      <c r="B69" s="1"/>
      <c r="C69" s="1"/>
      <c r="D69" s="1"/>
      <c r="E69" s="1"/>
      <c r="F69" s="4"/>
      <c r="G69" s="4"/>
      <c r="H69" s="8" t="e">
        <f>IF(#REF!="",0,IF(#REF!="Very low",1,IF(#REF!="Low",2,IF(#REF!="Medium",3,IF(#REF!="High",4,F36)))))</f>
        <v>#REF!</v>
      </c>
      <c r="I69" s="8" t="e">
        <f>IF(#REF!="",0,IF(#REF!="Very low",1,IF(#REF!="Low",2,IF(#REF!="Medium",3,IF(#REF!="High",4,G36)))))</f>
        <v>#REF!</v>
      </c>
      <c r="J69" s="15" t="e">
        <f t="shared" si="0"/>
        <v>#REF!</v>
      </c>
      <c r="K69" s="1" t="e">
        <f t="shared" si="1"/>
        <v>#REF!</v>
      </c>
    </row>
    <row r="70" spans="1:11" hidden="1" x14ac:dyDescent="0.2">
      <c r="A70" s="3"/>
      <c r="B70" s="1"/>
      <c r="C70" s="1"/>
      <c r="D70" s="1"/>
      <c r="E70" s="1"/>
      <c r="F70" s="4"/>
      <c r="G70" s="4"/>
      <c r="H70" s="4"/>
      <c r="I70" s="4"/>
      <c r="J70" s="1"/>
      <c r="K70" s="1"/>
    </row>
    <row r="71" spans="1:11" hidden="1" x14ac:dyDescent="0.2">
      <c r="A71" s="1"/>
      <c r="B71" s="1"/>
      <c r="C71" s="1"/>
      <c r="D71" s="1"/>
      <c r="E71" s="1"/>
      <c r="F71" s="4"/>
      <c r="G71" s="4"/>
      <c r="H71" s="4"/>
      <c r="I71" s="4"/>
      <c r="J71" s="1"/>
      <c r="K71" s="1"/>
    </row>
    <row r="72" spans="1:11" x14ac:dyDescent="0.2">
      <c r="A72" s="1"/>
      <c r="B72" s="1"/>
      <c r="C72" s="1"/>
      <c r="D72" s="1"/>
      <c r="E72" s="1"/>
      <c r="F72" s="4"/>
      <c r="G72" s="4"/>
      <c r="H72" s="4"/>
      <c r="I72" s="4"/>
      <c r="J72" s="1"/>
      <c r="K72" s="1"/>
    </row>
    <row r="73" spans="1:11" x14ac:dyDescent="0.2">
      <c r="A73" s="1"/>
      <c r="B73" s="1"/>
      <c r="C73" s="1"/>
      <c r="D73" s="1"/>
      <c r="E73" s="1"/>
      <c r="F73" s="4"/>
      <c r="G73" s="4"/>
      <c r="H73" s="4"/>
      <c r="I73" s="4"/>
      <c r="J73" s="1"/>
      <c r="K73" s="1"/>
    </row>
    <row r="107" ht="13.5" customHeight="1" x14ac:dyDescent="0.2"/>
  </sheetData>
  <sheetProtection selectLockedCells="1"/>
  <sortState xmlns:xlrd2="http://schemas.microsoft.com/office/spreadsheetml/2017/richdata2" ref="B34:K52">
    <sortCondition ref="B34:B52"/>
  </sortState>
  <mergeCells count="8">
    <mergeCell ref="I21:K21"/>
    <mergeCell ref="F21:H21"/>
    <mergeCell ref="B21:E21"/>
    <mergeCell ref="F18:J18"/>
    <mergeCell ref="F10:J10"/>
    <mergeCell ref="F12:J12"/>
    <mergeCell ref="F14:J14"/>
    <mergeCell ref="F16:J16"/>
  </mergeCells>
  <phoneticPr fontId="0" type="noConversion"/>
  <dataValidations count="4">
    <dataValidation type="list" allowBlank="1" showInputMessage="1" showErrorMessage="1" sqref="F25 F28:G31 F24:G24 F34:G36" xr:uid="{00000000-0002-0000-0000-000000000000}">
      <formula1>$F$50:$F$54</formula1>
    </dataValidation>
    <dataValidation type="list" allowBlank="1" showInputMessage="1" showErrorMessage="1" sqref="F33:G33 F27:G27 G25" xr:uid="{00000000-0002-0000-0000-000001000000}">
      <formula1>$F$52:$F$56</formula1>
    </dataValidation>
    <dataValidation type="list" allowBlank="1" showInputMessage="1" showErrorMessage="1" sqref="F32:G32" xr:uid="{00000000-0002-0000-0000-000002000000}">
      <formula1>$F$59:$F$63</formula1>
    </dataValidation>
    <dataValidation type="list" allowBlank="1" showInputMessage="1" showErrorMessage="1" sqref="F26:G26" xr:uid="{00000000-0002-0000-0000-000003000000}">
      <formula1>$F$48:$F$52</formula1>
    </dataValidation>
  </dataValidations>
  <pageMargins left="0.74803149606299213" right="0.74803149606299213" top="0.98425196850393704" bottom="0.98425196850393704" header="0.51181102362204722" footer="0.51181102362204722"/>
  <pageSetup paperSize="8" scale="48"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K104"/>
  <sheetViews>
    <sheetView topLeftCell="B12" zoomScale="85" zoomScaleNormal="85" workbookViewId="0">
      <selection activeCell="J27" sqref="J27:J28"/>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8" spans="2:11" ht="18" x14ac:dyDescent="0.25">
      <c r="B8" s="79" t="s">
        <v>89</v>
      </c>
      <c r="C8" s="7"/>
      <c r="D8" s="7"/>
      <c r="E8" s="6"/>
    </row>
    <row r="9" spans="2:11" ht="13.5" customHeight="1" x14ac:dyDescent="0.25">
      <c r="B9" s="21"/>
      <c r="C9" s="21"/>
      <c r="D9" s="21"/>
      <c r="E9" s="23"/>
      <c r="F9" s="17"/>
      <c r="G9" s="17"/>
      <c r="H9" s="17"/>
      <c r="I9" s="17"/>
      <c r="J9" s="17"/>
      <c r="K9" s="17"/>
    </row>
    <row r="10" spans="2:11" ht="15" customHeight="1" x14ac:dyDescent="0.25">
      <c r="B10" s="22" t="s">
        <v>71</v>
      </c>
      <c r="C10" s="22"/>
      <c r="D10" s="22"/>
      <c r="E10" s="24"/>
      <c r="F10" s="94" t="s">
        <v>92</v>
      </c>
      <c r="G10" s="94"/>
      <c r="H10" s="94"/>
      <c r="I10" s="94"/>
      <c r="J10" s="94"/>
      <c r="K10" s="18"/>
    </row>
    <row r="11" spans="2:11" ht="12.75" customHeight="1" x14ac:dyDescent="0.25">
      <c r="B11" s="22"/>
      <c r="C11" s="22"/>
      <c r="D11" s="22"/>
      <c r="E11" s="24"/>
      <c r="F11" s="20"/>
      <c r="G11" s="20"/>
      <c r="H11" s="17"/>
      <c r="I11" s="17"/>
      <c r="J11" s="17"/>
      <c r="K11" s="17"/>
    </row>
    <row r="12" spans="2:11" ht="15.75" customHeight="1" x14ac:dyDescent="0.25">
      <c r="B12" s="22" t="s">
        <v>0</v>
      </c>
      <c r="C12" s="24"/>
      <c r="D12" s="24"/>
      <c r="E12" s="24"/>
      <c r="F12" s="94" t="s">
        <v>91</v>
      </c>
      <c r="G12" s="94"/>
      <c r="H12" s="94"/>
      <c r="I12" s="94"/>
      <c r="J12" s="94"/>
      <c r="K12" s="18"/>
    </row>
    <row r="13" spans="2:11" ht="12.75" customHeight="1" x14ac:dyDescent="0.25">
      <c r="B13" s="25"/>
      <c r="C13" s="20"/>
      <c r="D13" s="20"/>
      <c r="E13" s="20"/>
      <c r="F13" s="20"/>
      <c r="G13" s="20"/>
      <c r="H13" s="17"/>
      <c r="I13" s="17"/>
      <c r="J13" s="17"/>
      <c r="K13" s="17"/>
    </row>
    <row r="14" spans="2:11" ht="15.75" customHeight="1" x14ac:dyDescent="0.25">
      <c r="B14" s="22" t="s">
        <v>28</v>
      </c>
      <c r="C14" s="24"/>
      <c r="D14" s="24"/>
      <c r="E14" s="24"/>
      <c r="F14" s="96" t="s">
        <v>67</v>
      </c>
      <c r="G14" s="97"/>
      <c r="H14" s="97"/>
      <c r="I14" s="97"/>
      <c r="J14" s="97"/>
      <c r="K14" s="18"/>
    </row>
    <row r="15" spans="2:11" ht="10.5" customHeight="1" x14ac:dyDescent="0.2">
      <c r="B15" s="20"/>
      <c r="C15" s="20"/>
      <c r="D15" s="20"/>
      <c r="E15" s="20"/>
      <c r="F15" s="20"/>
      <c r="G15" s="20"/>
      <c r="H15" s="17"/>
      <c r="I15" s="17"/>
      <c r="J15" s="17"/>
      <c r="K15" s="17"/>
    </row>
    <row r="16" spans="2:11" ht="15.75" x14ac:dyDescent="0.25">
      <c r="B16" s="26" t="s">
        <v>1</v>
      </c>
      <c r="C16" s="20"/>
      <c r="D16" s="20"/>
      <c r="E16" s="20"/>
      <c r="F16" s="98" t="s">
        <v>87</v>
      </c>
      <c r="G16" s="98"/>
      <c r="H16" s="98"/>
      <c r="I16" s="98"/>
      <c r="J16" s="98"/>
      <c r="K16" s="19"/>
    </row>
    <row r="17" spans="1:11" ht="11.25" customHeight="1" x14ac:dyDescent="0.25">
      <c r="B17" s="26"/>
      <c r="C17" s="20"/>
      <c r="D17" s="20"/>
      <c r="E17" s="20"/>
      <c r="F17" s="20"/>
      <c r="G17" s="20"/>
      <c r="H17" s="21"/>
      <c r="I17" s="17"/>
      <c r="J17" s="17"/>
      <c r="K17" s="17"/>
    </row>
    <row r="18" spans="1:11" ht="15.75" x14ac:dyDescent="0.25">
      <c r="B18" s="22" t="s">
        <v>2</v>
      </c>
      <c r="C18" s="20"/>
      <c r="D18" s="20"/>
      <c r="E18" s="20"/>
      <c r="F18" s="92">
        <v>44257</v>
      </c>
      <c r="G18" s="93"/>
      <c r="H18" s="93"/>
      <c r="I18" s="93"/>
      <c r="J18" s="93"/>
      <c r="K18" s="18"/>
    </row>
    <row r="19" spans="1:11" ht="15.75" x14ac:dyDescent="0.25">
      <c r="B19" s="22"/>
      <c r="C19" s="20"/>
      <c r="D19" s="20"/>
      <c r="E19" s="20"/>
      <c r="F19" s="80"/>
      <c r="G19" s="20"/>
      <c r="H19" s="22"/>
      <c r="I19" s="20"/>
      <c r="J19" s="20"/>
      <c r="K19" s="20"/>
    </row>
    <row r="20" spans="1:11" ht="13.5" thickBot="1" x14ac:dyDescent="0.25">
      <c r="B20" s="5"/>
      <c r="C20" s="5"/>
      <c r="D20" s="5"/>
      <c r="E20" s="5"/>
      <c r="F20" s="4"/>
      <c r="G20" s="5"/>
      <c r="H20" s="5"/>
      <c r="I20" s="5"/>
      <c r="J20" s="5"/>
      <c r="K20" s="5"/>
    </row>
    <row r="21" spans="1:11" ht="16.5" thickTop="1" x14ac:dyDescent="0.2">
      <c r="A21" s="1"/>
      <c r="B21" s="86" t="s">
        <v>3</v>
      </c>
      <c r="C21" s="87"/>
      <c r="D21" s="87"/>
      <c r="E21" s="88"/>
      <c r="F21" s="89" t="s">
        <v>4</v>
      </c>
      <c r="G21" s="90"/>
      <c r="H21" s="91"/>
      <c r="I21" s="86" t="s">
        <v>70</v>
      </c>
      <c r="J21" s="87"/>
      <c r="K21" s="88"/>
    </row>
    <row r="22" spans="1:11" ht="38.25" x14ac:dyDescent="0.2">
      <c r="A22" s="1"/>
      <c r="B22" s="2" t="s">
        <v>5</v>
      </c>
      <c r="C22" s="38" t="s">
        <v>6</v>
      </c>
      <c r="D22" s="38" t="s">
        <v>7</v>
      </c>
      <c r="E22" s="33" t="s">
        <v>8</v>
      </c>
      <c r="F22" s="2" t="s">
        <v>9</v>
      </c>
      <c r="G22" s="38" t="s">
        <v>10</v>
      </c>
      <c r="H22" s="33" t="s">
        <v>11</v>
      </c>
      <c r="I22" s="2" t="s">
        <v>12</v>
      </c>
      <c r="J22" s="38" t="s">
        <v>13</v>
      </c>
      <c r="K22" s="33" t="s">
        <v>14</v>
      </c>
    </row>
    <row r="23" spans="1:11" ht="89.25" x14ac:dyDescent="0.2">
      <c r="A23" s="1"/>
      <c r="B23" s="40" t="s">
        <v>15</v>
      </c>
      <c r="C23" s="39" t="s">
        <v>16</v>
      </c>
      <c r="D23" s="39" t="s">
        <v>17</v>
      </c>
      <c r="E23" s="41" t="s">
        <v>18</v>
      </c>
      <c r="F23" s="40" t="s">
        <v>19</v>
      </c>
      <c r="G23" s="39" t="s">
        <v>20</v>
      </c>
      <c r="H23" s="41" t="s">
        <v>21</v>
      </c>
      <c r="I23" s="40" t="s">
        <v>22</v>
      </c>
      <c r="J23" s="39" t="s">
        <v>23</v>
      </c>
      <c r="K23" s="41" t="s">
        <v>80</v>
      </c>
    </row>
    <row r="24" spans="1:11" ht="63.75" x14ac:dyDescent="0.2">
      <c r="A24" s="16"/>
      <c r="B24" s="42" t="s">
        <v>45</v>
      </c>
      <c r="C24" s="34" t="s">
        <v>42</v>
      </c>
      <c r="D24" s="34" t="s">
        <v>43</v>
      </c>
      <c r="E24" s="43" t="s">
        <v>73</v>
      </c>
      <c r="F24" s="46" t="s">
        <v>25</v>
      </c>
      <c r="G24" s="37" t="s">
        <v>27</v>
      </c>
      <c r="H24" s="51" t="s">
        <v>25</v>
      </c>
      <c r="I24" s="44" t="s">
        <v>82</v>
      </c>
      <c r="J24" s="35" t="s">
        <v>102</v>
      </c>
      <c r="K24" s="43" t="s">
        <v>25</v>
      </c>
    </row>
    <row r="25" spans="1:11" ht="63.75" x14ac:dyDescent="0.2">
      <c r="A25" s="16"/>
      <c r="B25" s="42" t="s">
        <v>41</v>
      </c>
      <c r="C25" s="34" t="s">
        <v>42</v>
      </c>
      <c r="D25" s="34" t="s">
        <v>43</v>
      </c>
      <c r="E25" s="83" t="s">
        <v>103</v>
      </c>
      <c r="F25" s="46" t="s">
        <v>24</v>
      </c>
      <c r="G25" s="37" t="s">
        <v>26</v>
      </c>
      <c r="H25" s="47" t="s">
        <v>26</v>
      </c>
      <c r="I25" s="81" t="s">
        <v>104</v>
      </c>
      <c r="J25" s="82" t="s">
        <v>105</v>
      </c>
      <c r="K25" s="43" t="s">
        <v>25</v>
      </c>
    </row>
    <row r="26" spans="1:11" ht="63.75" x14ac:dyDescent="0.2">
      <c r="A26" s="16"/>
      <c r="B26" s="42" t="s">
        <v>37</v>
      </c>
      <c r="C26" s="34" t="s">
        <v>38</v>
      </c>
      <c r="D26" s="34" t="s">
        <v>59</v>
      </c>
      <c r="E26" s="83" t="s">
        <v>106</v>
      </c>
      <c r="F26" s="46" t="s">
        <v>27</v>
      </c>
      <c r="G26" s="37" t="s">
        <v>25</v>
      </c>
      <c r="H26" s="47" t="s">
        <v>26</v>
      </c>
      <c r="I26" s="81" t="s">
        <v>107</v>
      </c>
      <c r="J26" s="82" t="s">
        <v>108</v>
      </c>
      <c r="K26" s="43" t="s">
        <v>25</v>
      </c>
    </row>
    <row r="27" spans="1:11" ht="140.25" x14ac:dyDescent="0.2">
      <c r="A27" s="16"/>
      <c r="B27" s="42" t="s">
        <v>37</v>
      </c>
      <c r="C27" s="34" t="s">
        <v>58</v>
      </c>
      <c r="D27" s="34" t="s">
        <v>59</v>
      </c>
      <c r="E27" s="43" t="s">
        <v>60</v>
      </c>
      <c r="F27" s="46" t="s">
        <v>26</v>
      </c>
      <c r="G27" s="37" t="s">
        <v>26</v>
      </c>
      <c r="H27" s="51" t="s">
        <v>26</v>
      </c>
      <c r="I27" s="44" t="s">
        <v>61</v>
      </c>
      <c r="J27" s="99" t="s">
        <v>116</v>
      </c>
      <c r="K27" s="43" t="s">
        <v>25</v>
      </c>
    </row>
    <row r="28" spans="1:11" ht="114.75" x14ac:dyDescent="0.2">
      <c r="A28" s="16"/>
      <c r="B28" s="42" t="s">
        <v>37</v>
      </c>
      <c r="C28" s="34" t="s">
        <v>38</v>
      </c>
      <c r="D28" s="34" t="s">
        <v>86</v>
      </c>
      <c r="E28" s="48" t="s">
        <v>40</v>
      </c>
      <c r="F28" s="46" t="s">
        <v>26</v>
      </c>
      <c r="G28" s="37" t="s">
        <v>26</v>
      </c>
      <c r="H28" s="47" t="s">
        <v>26</v>
      </c>
      <c r="I28" s="44" t="s">
        <v>47</v>
      </c>
      <c r="J28" s="100" t="s">
        <v>109</v>
      </c>
      <c r="K28" s="43" t="s">
        <v>25</v>
      </c>
    </row>
    <row r="29" spans="1:11" ht="102" x14ac:dyDescent="0.2">
      <c r="A29" s="16"/>
      <c r="B29" s="42" t="s">
        <v>37</v>
      </c>
      <c r="C29" s="34" t="s">
        <v>38</v>
      </c>
      <c r="D29" s="34" t="s">
        <v>59</v>
      </c>
      <c r="E29" s="48" t="s">
        <v>83</v>
      </c>
      <c r="F29" s="46" t="s">
        <v>26</v>
      </c>
      <c r="G29" s="37" t="s">
        <v>26</v>
      </c>
      <c r="H29" s="47" t="s">
        <v>26</v>
      </c>
      <c r="I29" s="44" t="s">
        <v>84</v>
      </c>
      <c r="J29" s="35" t="s">
        <v>85</v>
      </c>
      <c r="K29" s="43" t="s">
        <v>25</v>
      </c>
    </row>
    <row r="30" spans="1:11" ht="76.5" x14ac:dyDescent="0.2">
      <c r="A30" s="16"/>
      <c r="B30" s="52" t="s">
        <v>37</v>
      </c>
      <c r="C30" s="53" t="s">
        <v>34</v>
      </c>
      <c r="D30" s="53" t="s">
        <v>50</v>
      </c>
      <c r="E30" s="43" t="s">
        <v>78</v>
      </c>
      <c r="F30" s="70" t="s">
        <v>26</v>
      </c>
      <c r="G30" s="49" t="s">
        <v>26</v>
      </c>
      <c r="H30" s="56" t="s">
        <v>26</v>
      </c>
      <c r="I30" s="44" t="s">
        <v>77</v>
      </c>
      <c r="J30" s="82" t="s">
        <v>114</v>
      </c>
      <c r="K30" s="43" t="s">
        <v>25</v>
      </c>
    </row>
    <row r="31" spans="1:11" ht="89.25" x14ac:dyDescent="0.2">
      <c r="A31" s="16"/>
      <c r="B31" s="44" t="s">
        <v>51</v>
      </c>
      <c r="C31" s="35" t="s">
        <v>53</v>
      </c>
      <c r="D31" s="35" t="s">
        <v>52</v>
      </c>
      <c r="E31" s="45" t="s">
        <v>65</v>
      </c>
      <c r="F31" s="68" t="s">
        <v>25</v>
      </c>
      <c r="G31" s="72" t="s">
        <v>27</v>
      </c>
      <c r="H31" s="51" t="s">
        <v>26</v>
      </c>
      <c r="I31" s="76" t="s">
        <v>54</v>
      </c>
      <c r="J31" s="35" t="s">
        <v>113</v>
      </c>
      <c r="K31" s="63" t="s">
        <v>25</v>
      </c>
    </row>
    <row r="32" spans="1:11" ht="102" x14ac:dyDescent="0.2">
      <c r="A32" s="57"/>
      <c r="B32" s="44" t="s">
        <v>29</v>
      </c>
      <c r="C32" s="35" t="s">
        <v>30</v>
      </c>
      <c r="D32" s="35" t="s">
        <v>31</v>
      </c>
      <c r="E32" s="45" t="s">
        <v>32</v>
      </c>
      <c r="F32" s="67" t="s">
        <v>26</v>
      </c>
      <c r="G32" s="71" t="s">
        <v>26</v>
      </c>
      <c r="H32" s="74" t="s">
        <v>26</v>
      </c>
      <c r="I32" s="50" t="s">
        <v>48</v>
      </c>
      <c r="J32" s="82" t="s">
        <v>112</v>
      </c>
      <c r="K32" s="45" t="s">
        <v>25</v>
      </c>
    </row>
    <row r="33" spans="1:11" ht="166.5" thickBot="1" x14ac:dyDescent="0.25">
      <c r="A33" s="57"/>
      <c r="B33" s="44" t="s">
        <v>36</v>
      </c>
      <c r="C33" s="35" t="s">
        <v>68</v>
      </c>
      <c r="D33" s="35" t="s">
        <v>69</v>
      </c>
      <c r="E33" s="45" t="s">
        <v>62</v>
      </c>
      <c r="F33" s="46" t="s">
        <v>26</v>
      </c>
      <c r="G33" s="37" t="s">
        <v>26</v>
      </c>
      <c r="H33" s="47" t="s">
        <v>26</v>
      </c>
      <c r="I33" s="84" t="s">
        <v>110</v>
      </c>
      <c r="J33" s="85" t="s">
        <v>111</v>
      </c>
      <c r="K33" s="45" t="s">
        <v>25</v>
      </c>
    </row>
    <row r="34" spans="1:11" ht="16.5" thickTop="1" x14ac:dyDescent="0.25">
      <c r="A34" s="3"/>
      <c r="B34" s="32"/>
      <c r="C34" s="30"/>
      <c r="D34" s="30"/>
      <c r="E34" s="30"/>
      <c r="F34" s="30"/>
      <c r="G34" s="30"/>
      <c r="H34" s="29"/>
      <c r="I34" s="30"/>
      <c r="J34" s="30"/>
      <c r="K34" s="1"/>
    </row>
    <row r="35" spans="1:11" ht="15.75" x14ac:dyDescent="0.25">
      <c r="A35" s="3"/>
      <c r="B35" s="31"/>
      <c r="C35" s="30"/>
      <c r="D35" s="30"/>
      <c r="E35" s="30"/>
      <c r="F35" s="30"/>
      <c r="G35" s="30"/>
      <c r="H35" s="29"/>
      <c r="I35" s="30"/>
      <c r="J35" s="30"/>
      <c r="K35" s="1"/>
    </row>
    <row r="36" spans="1:11" ht="15.75" x14ac:dyDescent="0.25">
      <c r="A36" s="3"/>
      <c r="B36" s="31"/>
      <c r="C36" s="30"/>
      <c r="D36" s="30"/>
      <c r="E36" s="30"/>
      <c r="F36" s="30"/>
      <c r="G36" s="30"/>
      <c r="H36" s="29"/>
      <c r="I36" s="30"/>
      <c r="J36" s="30"/>
      <c r="K36" s="1"/>
    </row>
    <row r="37" spans="1:11" ht="15.75" hidden="1" x14ac:dyDescent="0.25">
      <c r="A37" s="3"/>
      <c r="B37" s="31"/>
      <c r="C37" s="30"/>
      <c r="D37" s="30"/>
      <c r="E37" s="30"/>
      <c r="F37" s="30"/>
      <c r="G37" s="30"/>
      <c r="H37" s="29"/>
      <c r="I37" s="30"/>
      <c r="J37" s="30"/>
      <c r="K37" s="1"/>
    </row>
    <row r="38" spans="1:11" hidden="1" x14ac:dyDescent="0.2">
      <c r="A38" s="3"/>
      <c r="B38" s="1"/>
      <c r="C38" s="1"/>
      <c r="D38" s="1"/>
      <c r="E38" s="1"/>
      <c r="F38" s="4"/>
      <c r="G38" s="4"/>
      <c r="H38" s="4"/>
      <c r="I38" s="4"/>
      <c r="J38" s="1"/>
      <c r="K38" s="1"/>
    </row>
    <row r="39" spans="1:11" hidden="1" x14ac:dyDescent="0.2">
      <c r="A39" s="3"/>
      <c r="B39" s="1"/>
      <c r="C39" s="28" t="s">
        <v>24</v>
      </c>
      <c r="D39" s="28" t="s">
        <v>25</v>
      </c>
      <c r="E39" s="28" t="s">
        <v>26</v>
      </c>
      <c r="F39" s="28" t="s">
        <v>27</v>
      </c>
      <c r="G39" s="4"/>
      <c r="H39" s="4"/>
      <c r="I39" s="4"/>
      <c r="J39" s="1"/>
      <c r="K39" s="1"/>
    </row>
    <row r="40" spans="1:11" hidden="1" x14ac:dyDescent="0.2">
      <c r="A40" s="3"/>
      <c r="B40" s="27" t="s">
        <v>27</v>
      </c>
      <c r="C40" s="13">
        <v>4</v>
      </c>
      <c r="D40" s="11">
        <v>8</v>
      </c>
      <c r="E40" s="10">
        <v>12</v>
      </c>
      <c r="F40" s="9">
        <v>16</v>
      </c>
      <c r="G40" s="4"/>
      <c r="H40" s="4"/>
      <c r="I40" s="4"/>
      <c r="J40" s="1"/>
      <c r="K40" s="1"/>
    </row>
    <row r="41" spans="1:11" hidden="1" x14ac:dyDescent="0.2">
      <c r="A41" s="3"/>
      <c r="B41" s="27" t="s">
        <v>26</v>
      </c>
      <c r="C41" s="13">
        <v>3</v>
      </c>
      <c r="D41" s="11">
        <v>6</v>
      </c>
      <c r="E41" s="12">
        <v>9</v>
      </c>
      <c r="F41" s="9">
        <v>12</v>
      </c>
      <c r="G41" s="4"/>
      <c r="H41" s="4"/>
      <c r="I41" s="4"/>
      <c r="J41" s="1"/>
      <c r="K41" s="1"/>
    </row>
    <row r="42" spans="1:11" hidden="1" x14ac:dyDescent="0.2">
      <c r="A42" s="3"/>
      <c r="B42" s="27" t="s">
        <v>25</v>
      </c>
      <c r="C42" s="13">
        <v>2</v>
      </c>
      <c r="D42" s="13">
        <v>4</v>
      </c>
      <c r="E42" s="12">
        <v>6</v>
      </c>
      <c r="F42" s="11">
        <v>8</v>
      </c>
      <c r="G42" s="4"/>
      <c r="H42" s="4"/>
      <c r="I42" s="4"/>
      <c r="J42" s="1"/>
      <c r="K42" s="1"/>
    </row>
    <row r="43" spans="1:11" hidden="1" x14ac:dyDescent="0.2">
      <c r="A43" s="3"/>
      <c r="B43" s="27" t="s">
        <v>24</v>
      </c>
      <c r="C43" s="13">
        <v>1</v>
      </c>
      <c r="D43" s="13">
        <v>2</v>
      </c>
      <c r="E43" s="14">
        <v>3</v>
      </c>
      <c r="F43" s="13">
        <v>4</v>
      </c>
      <c r="G43" s="4"/>
      <c r="H43" s="4"/>
      <c r="I43" s="4"/>
      <c r="J43" s="1"/>
      <c r="K43" s="1"/>
    </row>
    <row r="44" spans="1:11" hidden="1" x14ac:dyDescent="0.2">
      <c r="A44" s="3"/>
      <c r="B44" s="5"/>
      <c r="C44" s="4"/>
      <c r="D44" s="4"/>
      <c r="E44" s="5"/>
      <c r="F44" s="4"/>
      <c r="G44" s="4"/>
      <c r="H44" s="4"/>
      <c r="I44" s="4"/>
      <c r="J44" s="1"/>
      <c r="K44" s="1"/>
    </row>
    <row r="45" spans="1:11" hidden="1" x14ac:dyDescent="0.2">
      <c r="A45" s="3"/>
      <c r="B45" s="1"/>
      <c r="C45" s="1"/>
      <c r="D45" s="1"/>
      <c r="E45" s="1"/>
      <c r="F45" s="4"/>
      <c r="G45" s="4"/>
      <c r="H45" s="4"/>
      <c r="I45" s="4"/>
      <c r="J45" s="1"/>
      <c r="K45" s="1"/>
    </row>
    <row r="46" spans="1:11" hidden="1" x14ac:dyDescent="0.2">
      <c r="A46" s="3"/>
      <c r="B46" s="1"/>
      <c r="C46" s="1"/>
      <c r="D46" s="1"/>
      <c r="E46" s="1"/>
      <c r="F46" s="4"/>
      <c r="G46" s="4"/>
      <c r="H46" s="4"/>
      <c r="I46" s="4"/>
      <c r="J46" s="1"/>
      <c r="K46" s="1"/>
    </row>
    <row r="47" spans="1:11" hidden="1" x14ac:dyDescent="0.2">
      <c r="A47" s="3"/>
      <c r="B47" s="1"/>
      <c r="C47" s="1"/>
      <c r="D47" s="1"/>
      <c r="E47" s="1"/>
      <c r="F47" s="4" t="s">
        <v>24</v>
      </c>
      <c r="G47" s="4"/>
      <c r="H47" s="8" t="e">
        <f>IF(#REF!="",0,IF(#REF!="Very low",1,IF(#REF!="Low",2,IF(#REF!="Medium",3,IF(#REF!="High",4,#REF!)))))</f>
        <v>#REF!</v>
      </c>
      <c r="I47" s="8" t="e">
        <f>IF(#REF!="",0,IF(#REF!="Very low",1,IF(#REF!="Low",2,IF(#REF!="Medium",3,IF(#REF!="High",4,#REF!)))))</f>
        <v>#REF!</v>
      </c>
      <c r="J47" s="15" t="e">
        <f>IF(H47*I47=0,"",IF(H47*I47&gt;0.5,H47*I47))</f>
        <v>#REF!</v>
      </c>
      <c r="K47" s="1" t="e">
        <f>IF(J47="","",IF(J47&lt;5, "Low",IF(J47&lt;11,"Medium",IF(J47&gt;11,"High"))))</f>
        <v>#REF!</v>
      </c>
    </row>
    <row r="48" spans="1:11" hidden="1" x14ac:dyDescent="0.2">
      <c r="A48" s="3"/>
      <c r="B48" s="1"/>
      <c r="C48" s="1"/>
      <c r="D48" s="1"/>
      <c r="E48" s="1"/>
      <c r="F48" s="4" t="s">
        <v>25</v>
      </c>
      <c r="G48" s="4"/>
      <c r="H48" s="8" t="e">
        <f>IF(#REF!="",0,IF(#REF!="Very low",1,IF(#REF!="Low",2,IF(#REF!="Medium",3,IF(#REF!="High",4,#REF!)))))</f>
        <v>#REF!</v>
      </c>
      <c r="I48" s="8" t="e">
        <f>IF(#REF!="",0,IF(#REF!="Very low",1,IF(#REF!="Low",2,IF(#REF!="Medium",3,IF(#REF!="High",4,#REF!)))))</f>
        <v>#REF!</v>
      </c>
      <c r="J48" s="15" t="e">
        <f t="shared" ref="J48:J66" si="0">IF(H48*I48=0,"",IF(H48*I48&gt;0.5,H48*I48))</f>
        <v>#REF!</v>
      </c>
      <c r="K48" s="1" t="e">
        <f t="shared" ref="K48:K66" si="1">IF(J48="","",IF(J48&lt;5, "Low",IF(J48&lt;11,"Medium",IF(J48&gt;11,"High"))))</f>
        <v>#REF!</v>
      </c>
    </row>
    <row r="49" spans="1:11" hidden="1" x14ac:dyDescent="0.2">
      <c r="A49" s="3"/>
      <c r="B49" s="1"/>
      <c r="C49" s="1"/>
      <c r="D49" s="1"/>
      <c r="E49" s="1"/>
      <c r="F49" s="4" t="s">
        <v>26</v>
      </c>
      <c r="G49" s="4"/>
      <c r="H49" s="8" t="e">
        <f>IF(#REF!="",0,IF(#REF!="Very low",1,IF(#REF!="Low",2,IF(#REF!="Medium",3,IF(#REF!="High",4,#REF!)))))</f>
        <v>#REF!</v>
      </c>
      <c r="I49" s="8" t="e">
        <f>IF(#REF!="",0,IF(#REF!="Very low",1,IF(#REF!="Low",2,IF(#REF!="Medium",3,IF(#REF!="High",4,#REF!)))))</f>
        <v>#REF!</v>
      </c>
      <c r="J49" s="15" t="e">
        <f t="shared" si="0"/>
        <v>#REF!</v>
      </c>
      <c r="K49" s="1" t="e">
        <f t="shared" si="1"/>
        <v>#REF!</v>
      </c>
    </row>
    <row r="50" spans="1:11" hidden="1" x14ac:dyDescent="0.2">
      <c r="A50" s="3"/>
      <c r="B50" s="1"/>
      <c r="C50" s="1"/>
      <c r="D50" s="1"/>
      <c r="E50" s="1"/>
      <c r="F50" s="4" t="s">
        <v>27</v>
      </c>
      <c r="G50" s="4"/>
      <c r="H50" s="8" t="e">
        <f>IF(#REF!="",0,IF(#REF!="Very low",1,IF(#REF!="Low",2,IF(#REF!="Medium",3,IF(#REF!="High",4,F26)))))</f>
        <v>#REF!</v>
      </c>
      <c r="I50" s="8" t="e">
        <f>IF(#REF!="",0,IF(#REF!="Very low",1,IF(#REF!="Low",2,IF(#REF!="Medium",3,IF(#REF!="High",4,G26)))))</f>
        <v>#REF!</v>
      </c>
      <c r="J50" s="15" t="e">
        <f t="shared" si="0"/>
        <v>#REF!</v>
      </c>
      <c r="K50" s="1" t="e">
        <f t="shared" si="1"/>
        <v>#REF!</v>
      </c>
    </row>
    <row r="51" spans="1:11" hidden="1" x14ac:dyDescent="0.2">
      <c r="A51" s="3"/>
      <c r="B51" s="1"/>
      <c r="C51" s="1"/>
      <c r="D51" s="1"/>
      <c r="E51" s="1"/>
      <c r="F51" s="4"/>
      <c r="G51" s="4"/>
      <c r="H51" s="8">
        <f>IF(F26="",0,IF(F26="Very low",1,IF(F26="Low",2,IF(F26="Medium",3,IF(F26="High",4,F25)))))</f>
        <v>4</v>
      </c>
      <c r="I51" s="8">
        <f>IF(G26="",0,IF(G26="Very low",1,IF(G26="Low",2,IF(G26="Medium",3,IF(G26="High",4,G25)))))</f>
        <v>2</v>
      </c>
      <c r="J51" s="15">
        <f t="shared" si="0"/>
        <v>8</v>
      </c>
      <c r="K51" s="1" t="str">
        <f t="shared" si="1"/>
        <v>Medium</v>
      </c>
    </row>
    <row r="52" spans="1:11" hidden="1" x14ac:dyDescent="0.2">
      <c r="A52" s="3"/>
      <c r="B52" s="1"/>
      <c r="C52" s="1"/>
      <c r="D52" s="1"/>
      <c r="E52" s="1"/>
      <c r="F52" s="4"/>
      <c r="G52" s="4"/>
      <c r="H52" s="8">
        <f>IF(F25="",0,IF(F25="Very low",1,IF(F25="Low",2,IF(F25="Medium",3,IF(F25="High",4,F30)))))</f>
        <v>1</v>
      </c>
      <c r="I52" s="8">
        <f>IF(G25="",0,IF(G25="Very low",1,IF(G25="Low",2,IF(G25="Medium",3,IF(G25="High",4,G30)))))</f>
        <v>3</v>
      </c>
      <c r="J52" s="15">
        <f t="shared" si="0"/>
        <v>3</v>
      </c>
      <c r="K52" s="1" t="str">
        <f t="shared" si="1"/>
        <v>Low</v>
      </c>
    </row>
    <row r="53" spans="1:11" hidden="1" x14ac:dyDescent="0.2">
      <c r="A53" s="3"/>
      <c r="B53" s="1"/>
      <c r="C53" s="1"/>
      <c r="D53" s="1"/>
      <c r="E53" s="1"/>
      <c r="F53" s="4"/>
      <c r="G53" s="4"/>
      <c r="H53" s="8">
        <f>IF(F30="",0,IF(F30="Very low",1,IF(F30="Low",2,IF(F30="Medium",3,IF(F30="High",4,#REF!)))))</f>
        <v>3</v>
      </c>
      <c r="I53" s="8">
        <f>IF(G30="",0,IF(G30="Very low",1,IF(G30="Low",2,IF(G30="Medium",3,IF(G30="High",4,#REF!)))))</f>
        <v>3</v>
      </c>
      <c r="J53" s="15">
        <f t="shared" si="0"/>
        <v>9</v>
      </c>
      <c r="K53" s="1" t="str">
        <f t="shared" si="1"/>
        <v>Medium</v>
      </c>
    </row>
    <row r="54" spans="1:11" hidden="1" x14ac:dyDescent="0.2">
      <c r="A54" s="3"/>
      <c r="B54" s="1"/>
      <c r="C54" s="1"/>
      <c r="D54" s="1"/>
      <c r="E54" s="1"/>
      <c r="F54" s="4"/>
      <c r="G54" s="4"/>
      <c r="H54" s="8" t="e">
        <f>IF(#REF!="",0,IF(#REF!="Very low",1,IF(#REF!="Low",2,IF(#REF!="Medium",3,IF(#REF!="High",4,#REF!)))))</f>
        <v>#REF!</v>
      </c>
      <c r="I54" s="8" t="e">
        <f>IF(#REF!="",0,IF(#REF!="Very low",1,IF(#REF!="Low",2,IF(#REF!="Medium",3,IF(#REF!="High",4,#REF!)))))</f>
        <v>#REF!</v>
      </c>
      <c r="J54" s="15" t="e">
        <f t="shared" si="0"/>
        <v>#REF!</v>
      </c>
      <c r="K54" s="1" t="e">
        <f t="shared" si="1"/>
        <v>#REF!</v>
      </c>
    </row>
    <row r="55" spans="1:11" hidden="1" x14ac:dyDescent="0.2">
      <c r="A55" s="3"/>
      <c r="B55" s="1"/>
      <c r="C55" s="4" t="s">
        <v>24</v>
      </c>
      <c r="D55" s="4" t="s">
        <v>25</v>
      </c>
      <c r="E55" s="4" t="s">
        <v>26</v>
      </c>
      <c r="F55" s="4" t="s">
        <v>27</v>
      </c>
      <c r="G55" s="4"/>
      <c r="H55" s="8" t="e">
        <f>IF(#REF!="",0,IF(#REF!="Very low",1,IF(#REF!="Low",2,IF(#REF!="Medium",3,IF(#REF!="High",4,#REF!)))))</f>
        <v>#REF!</v>
      </c>
      <c r="I55" s="8" t="e">
        <f>IF(#REF!="",0,IF(#REF!="Very low",1,IF(#REF!="Low",2,IF(#REF!="Medium",3,IF(#REF!="High",4,#REF!)))))</f>
        <v>#REF!</v>
      </c>
      <c r="J55" s="15" t="e">
        <f t="shared" si="0"/>
        <v>#REF!</v>
      </c>
      <c r="K55" s="1" t="e">
        <f t="shared" si="1"/>
        <v>#REF!</v>
      </c>
    </row>
    <row r="56" spans="1:11" hidden="1" x14ac:dyDescent="0.2">
      <c r="A56" s="3"/>
      <c r="B56" s="4" t="s">
        <v>24</v>
      </c>
      <c r="C56" s="13">
        <v>1</v>
      </c>
      <c r="D56" s="13">
        <v>2</v>
      </c>
      <c r="E56" s="14">
        <v>3</v>
      </c>
      <c r="F56" s="13">
        <v>4</v>
      </c>
      <c r="G56" s="4"/>
      <c r="H56" s="8" t="e">
        <f>IF(#REF!="",0,IF(#REF!="Very low",1,IF(#REF!="Low",2,IF(#REF!="Medium",3,IF(#REF!="High",4,F27)))))</f>
        <v>#REF!</v>
      </c>
      <c r="I56" s="8" t="e">
        <f>IF(#REF!="",0,IF(#REF!="Very low",1,IF(#REF!="Low",2,IF(#REF!="Medium",3,IF(#REF!="High",4,G27)))))</f>
        <v>#REF!</v>
      </c>
      <c r="J56" s="15" t="e">
        <f t="shared" si="0"/>
        <v>#REF!</v>
      </c>
      <c r="K56" s="1" t="e">
        <f t="shared" si="1"/>
        <v>#REF!</v>
      </c>
    </row>
    <row r="57" spans="1:11" hidden="1" x14ac:dyDescent="0.2">
      <c r="A57" s="3"/>
      <c r="B57" s="4" t="s">
        <v>25</v>
      </c>
      <c r="C57" s="13">
        <v>2</v>
      </c>
      <c r="D57" s="13">
        <v>4</v>
      </c>
      <c r="E57" s="12">
        <v>6</v>
      </c>
      <c r="F57" s="11">
        <v>8</v>
      </c>
      <c r="G57" s="4"/>
      <c r="H57" s="8">
        <f>IF(F27="",0,IF(F27="Very low",1,IF(F27="Low",2,IF(F27="Medium",3,IF(F27="High",4,#REF!)))))</f>
        <v>3</v>
      </c>
      <c r="I57" s="8">
        <f>IF(G27="",0,IF(G27="Very low",1,IF(G27="Low",2,IF(G27="Medium",3,IF(G27="High",4,#REF!)))))</f>
        <v>3</v>
      </c>
      <c r="J57" s="15">
        <f t="shared" si="0"/>
        <v>9</v>
      </c>
      <c r="K57" s="1" t="str">
        <f t="shared" si="1"/>
        <v>Medium</v>
      </c>
    </row>
    <row r="58" spans="1:11" hidden="1" x14ac:dyDescent="0.2">
      <c r="A58" s="3"/>
      <c r="B58" s="4" t="s">
        <v>26</v>
      </c>
      <c r="C58" s="13">
        <v>3</v>
      </c>
      <c r="D58" s="11">
        <v>6</v>
      </c>
      <c r="E58" s="12">
        <v>9</v>
      </c>
      <c r="F58" s="9">
        <v>12</v>
      </c>
      <c r="G58" s="4"/>
      <c r="H58" s="8" t="e">
        <f>IF(#REF!="",0,IF(#REF!="Very low",1,IF(#REF!="Low",2,IF(#REF!="Medium",3,IF(#REF!="High",4,#REF!)))))</f>
        <v>#REF!</v>
      </c>
      <c r="I58" s="8" t="e">
        <f>IF(#REF!="",0,IF(#REF!="Very low",1,IF(#REF!="Low",2,IF(#REF!="Medium",3,IF(#REF!="High",4,#REF!)))))</f>
        <v>#REF!</v>
      </c>
      <c r="J58" s="15" t="e">
        <f t="shared" si="0"/>
        <v>#REF!</v>
      </c>
      <c r="K58" s="1" t="e">
        <f t="shared" si="1"/>
        <v>#REF!</v>
      </c>
    </row>
    <row r="59" spans="1:11" hidden="1" x14ac:dyDescent="0.2">
      <c r="A59" s="3"/>
      <c r="B59" s="4" t="s">
        <v>27</v>
      </c>
      <c r="C59" s="13">
        <v>4</v>
      </c>
      <c r="D59" s="11">
        <v>8</v>
      </c>
      <c r="E59" s="10">
        <v>12</v>
      </c>
      <c r="F59" s="9">
        <v>16</v>
      </c>
      <c r="G59" s="4"/>
      <c r="H59" s="8" t="e">
        <f>IF(#REF!="",0,IF(#REF!="Very low",1,IF(#REF!="Low",2,IF(#REF!="Medium",3,IF(#REF!="High",4,#REF!)))))</f>
        <v>#REF!</v>
      </c>
      <c r="I59" s="8" t="e">
        <f>IF(#REF!="",0,IF(#REF!="Very low",1,IF(#REF!="Low",2,IF(#REF!="Medium",3,IF(#REF!="High",4,#REF!)))))</f>
        <v>#REF!</v>
      </c>
      <c r="J59" s="15" t="e">
        <f t="shared" si="0"/>
        <v>#REF!</v>
      </c>
      <c r="K59" s="1" t="e">
        <f t="shared" si="1"/>
        <v>#REF!</v>
      </c>
    </row>
    <row r="60" spans="1:11" hidden="1" x14ac:dyDescent="0.2">
      <c r="A60" s="3"/>
      <c r="B60" s="4"/>
      <c r="C60" s="4"/>
      <c r="D60" s="4"/>
      <c r="F60" s="4"/>
      <c r="G60" s="4"/>
      <c r="H60" s="8" t="e">
        <f>IF(#REF!="",0,IF(#REF!="Very low",1,IF(#REF!="Low",2,IF(#REF!="Medium",3,IF(#REF!="High",4,#REF!)))))</f>
        <v>#REF!</v>
      </c>
      <c r="I60" s="8" t="e">
        <f>IF(#REF!="",0,IF(#REF!="Very low",1,IF(#REF!="Low",2,IF(#REF!="Medium",3,IF(#REF!="High",4,#REF!)))))</f>
        <v>#REF!</v>
      </c>
      <c r="J60" s="15" t="e">
        <f t="shared" si="0"/>
        <v>#REF!</v>
      </c>
      <c r="K60" s="1" t="e">
        <f t="shared" si="1"/>
        <v>#REF!</v>
      </c>
    </row>
    <row r="61" spans="1:11" hidden="1" x14ac:dyDescent="0.2">
      <c r="A61" s="3"/>
      <c r="B61" s="1"/>
      <c r="C61" s="1"/>
      <c r="D61" s="1"/>
      <c r="E61" s="1"/>
      <c r="F61" s="4"/>
      <c r="G61" s="4"/>
      <c r="H61" s="8" t="e">
        <f>IF(#REF!="",0,IF(#REF!="Very low",1,IF(#REF!="Low",2,IF(#REF!="Medium",3,IF(#REF!="High",4,#REF!)))))</f>
        <v>#REF!</v>
      </c>
      <c r="I61" s="8" t="e">
        <f>IF(#REF!="",0,IF(#REF!="Very low",1,IF(#REF!="Low",2,IF(#REF!="Medium",3,IF(#REF!="High",4,#REF!)))))</f>
        <v>#REF!</v>
      </c>
      <c r="J61" s="15" t="e">
        <f t="shared" si="0"/>
        <v>#REF!</v>
      </c>
      <c r="K61" s="1" t="e">
        <f t="shared" si="1"/>
        <v>#REF!</v>
      </c>
    </row>
    <row r="62" spans="1:11" hidden="1" x14ac:dyDescent="0.2">
      <c r="A62" s="3"/>
      <c r="B62" s="1"/>
      <c r="C62" s="1"/>
      <c r="D62" s="1"/>
      <c r="E62" s="1"/>
      <c r="F62" s="4"/>
      <c r="G62" s="4"/>
      <c r="H62" s="8" t="e">
        <f>IF(#REF!="",0,IF(#REF!="Very low",1,IF(#REF!="Low",2,IF(#REF!="Medium",3,IF(#REF!="High",4,#REF!)))))</f>
        <v>#REF!</v>
      </c>
      <c r="I62" s="8" t="e">
        <f>IF(#REF!="",0,IF(#REF!="Very low",1,IF(#REF!="Low",2,IF(#REF!="Medium",3,IF(#REF!="High",4,#REF!)))))</f>
        <v>#REF!</v>
      </c>
      <c r="J62" s="15" t="e">
        <f t="shared" si="0"/>
        <v>#REF!</v>
      </c>
      <c r="K62" s="1" t="e">
        <f t="shared" si="1"/>
        <v>#REF!</v>
      </c>
    </row>
    <row r="63" spans="1:11" hidden="1" x14ac:dyDescent="0.2">
      <c r="A63" s="3"/>
      <c r="B63" s="1"/>
      <c r="C63" s="1"/>
      <c r="D63" s="1"/>
      <c r="E63" s="1"/>
      <c r="F63" s="4"/>
      <c r="G63" s="4"/>
      <c r="H63" s="8" t="e">
        <f>IF(#REF!="",0,IF(#REF!="Very low",1,IF(#REF!="Low",2,IF(#REF!="Medium",3,IF(#REF!="High",4,#REF!)))))</f>
        <v>#REF!</v>
      </c>
      <c r="I63" s="8" t="e">
        <f>IF(#REF!="",0,IF(#REF!="Very low",1,IF(#REF!="Low",2,IF(#REF!="Medium",3,IF(#REF!="High",4,#REF!)))))</f>
        <v>#REF!</v>
      </c>
      <c r="J63" s="15" t="e">
        <f t="shared" si="0"/>
        <v>#REF!</v>
      </c>
      <c r="K63" s="1" t="e">
        <f t="shared" si="1"/>
        <v>#REF!</v>
      </c>
    </row>
    <row r="64" spans="1:11" hidden="1" x14ac:dyDescent="0.2">
      <c r="A64" s="3"/>
      <c r="B64" s="1"/>
      <c r="C64" s="1"/>
      <c r="D64" s="1"/>
      <c r="E64" s="1"/>
      <c r="F64" s="4"/>
      <c r="G64" s="4"/>
      <c r="H64" s="8" t="e">
        <f>IF(#REF!="",0,IF(#REF!="Very low",1,IF(#REF!="Low",2,IF(#REF!="Medium",3,IF(#REF!="High",4,#REF!)))))</f>
        <v>#REF!</v>
      </c>
      <c r="I64" s="8" t="e">
        <f>IF(#REF!="",0,IF(#REF!="Very low",1,IF(#REF!="Low",2,IF(#REF!="Medium",3,IF(#REF!="High",4,#REF!)))))</f>
        <v>#REF!</v>
      </c>
      <c r="J64" s="15" t="e">
        <f t="shared" si="0"/>
        <v>#REF!</v>
      </c>
      <c r="K64" s="1" t="e">
        <f t="shared" si="1"/>
        <v>#REF!</v>
      </c>
    </row>
    <row r="65" spans="1:11" hidden="1" x14ac:dyDescent="0.2">
      <c r="A65" s="3"/>
      <c r="B65" s="1"/>
      <c r="C65" s="1"/>
      <c r="D65" s="1"/>
      <c r="E65" s="1"/>
      <c r="F65" s="4"/>
      <c r="G65" s="4"/>
      <c r="H65" s="8" t="e">
        <f>IF(#REF!="",0,IF(#REF!="Very low",1,IF(#REF!="Low",2,IF(#REF!="Medium",3,IF(#REF!="High",4,#REF!)))))</f>
        <v>#REF!</v>
      </c>
      <c r="I65" s="8" t="e">
        <f>IF(#REF!="",0,IF(#REF!="Very low",1,IF(#REF!="Low",2,IF(#REF!="Medium",3,IF(#REF!="High",4,#REF!)))))</f>
        <v>#REF!</v>
      </c>
      <c r="J65" s="15" t="e">
        <f t="shared" si="0"/>
        <v>#REF!</v>
      </c>
      <c r="K65" s="1" t="e">
        <f t="shared" si="1"/>
        <v>#REF!</v>
      </c>
    </row>
    <row r="66" spans="1:11" hidden="1" x14ac:dyDescent="0.2">
      <c r="A66" s="3"/>
      <c r="B66" s="1"/>
      <c r="C66" s="1"/>
      <c r="D66" s="1"/>
      <c r="E66" s="1"/>
      <c r="F66" s="4"/>
      <c r="G66" s="4"/>
      <c r="H66" s="8" t="e">
        <f>IF(#REF!="",0,IF(#REF!="Very low",1,IF(#REF!="Low",2,IF(#REF!="Medium",3,IF(#REF!="High",4,#REF!)))))</f>
        <v>#REF!</v>
      </c>
      <c r="I66" s="8" t="e">
        <f>IF(#REF!="",0,IF(#REF!="Very low",1,IF(#REF!="Low",2,IF(#REF!="Medium",3,IF(#REF!="High",4,#REF!)))))</f>
        <v>#REF!</v>
      </c>
      <c r="J66" s="15" t="e">
        <f t="shared" si="0"/>
        <v>#REF!</v>
      </c>
      <c r="K66" s="1" t="e">
        <f t="shared" si="1"/>
        <v>#REF!</v>
      </c>
    </row>
    <row r="67" spans="1:11" hidden="1" x14ac:dyDescent="0.2">
      <c r="A67" s="3"/>
      <c r="B67" s="1"/>
      <c r="C67" s="1"/>
      <c r="D67" s="1"/>
      <c r="E67" s="1"/>
      <c r="F67" s="4"/>
      <c r="G67" s="4"/>
      <c r="H67" s="4"/>
      <c r="I67" s="4"/>
      <c r="J67" s="1"/>
      <c r="K67" s="1"/>
    </row>
    <row r="68" spans="1:11" hidden="1" x14ac:dyDescent="0.2">
      <c r="A68" s="1"/>
      <c r="B68" s="1"/>
      <c r="C68" s="1"/>
      <c r="D68" s="1"/>
      <c r="E68" s="1"/>
      <c r="F68" s="4"/>
      <c r="G68" s="4"/>
      <c r="H68" s="4"/>
      <c r="I68" s="4"/>
      <c r="J68" s="1"/>
      <c r="K68" s="1"/>
    </row>
    <row r="69" spans="1:11" x14ac:dyDescent="0.2">
      <c r="A69" s="1"/>
      <c r="B69" s="1"/>
      <c r="C69" s="1"/>
      <c r="D69" s="1"/>
      <c r="E69" s="1"/>
      <c r="F69" s="4"/>
      <c r="G69" s="4"/>
      <c r="H69" s="4"/>
      <c r="I69" s="4"/>
      <c r="J69" s="1"/>
      <c r="K69" s="1"/>
    </row>
    <row r="70" spans="1:11" x14ac:dyDescent="0.2">
      <c r="A70" s="1"/>
      <c r="B70" s="1"/>
      <c r="C70" s="1"/>
      <c r="D70" s="1"/>
      <c r="E70" s="1"/>
      <c r="F70" s="4"/>
      <c r="G70" s="4"/>
      <c r="H70" s="4"/>
      <c r="I70" s="4"/>
      <c r="J70" s="1"/>
      <c r="K70" s="1"/>
    </row>
    <row r="104" ht="13.5" customHeight="1" x14ac:dyDescent="0.2"/>
  </sheetData>
  <mergeCells count="8">
    <mergeCell ref="B21:E21"/>
    <mergeCell ref="F21:H21"/>
    <mergeCell ref="I21:K21"/>
    <mergeCell ref="F10:J10"/>
    <mergeCell ref="F12:J12"/>
    <mergeCell ref="F14:J14"/>
    <mergeCell ref="F16:J16"/>
    <mergeCell ref="F18:J18"/>
  </mergeCells>
  <dataValidations count="2">
    <dataValidation type="list" allowBlank="1" showInputMessage="1" showErrorMessage="1" sqref="F31:G31 G25" xr:uid="{00000000-0002-0000-0100-000000000000}">
      <formula1>$F$49:$F$53</formula1>
    </dataValidation>
    <dataValidation type="list" allowBlank="1" showInputMessage="1" showErrorMessage="1" sqref="F25 F32:G33 F24:G24 F26:G30" xr:uid="{00000000-0002-0000-0100-000001000000}">
      <formula1>$F$47:$F$51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82EFCF3F637F4EB7AFD2008A2E55D9" ma:contentTypeVersion="13" ma:contentTypeDescription="Create a new document." ma:contentTypeScope="" ma:versionID="75b81cadb5a965d3bfb13668ad4851df">
  <xsd:schema xmlns:xsd="http://www.w3.org/2001/XMLSchema" xmlns:xs="http://www.w3.org/2001/XMLSchema" xmlns:p="http://schemas.microsoft.com/office/2006/metadata/properties" xmlns:ns2="1c124bd1-8995-4f26-b971-67fa8d332a6e" xmlns:ns3="0b920b3c-e9bd-40f1-a9fc-afae788be206" targetNamespace="http://schemas.microsoft.com/office/2006/metadata/properties" ma:root="true" ma:fieldsID="b63979335b4197b5b413fb610ea3d844" ns2:_="" ns3:_="">
    <xsd:import namespace="1c124bd1-8995-4f26-b971-67fa8d332a6e"/>
    <xsd:import namespace="0b920b3c-e9bd-40f1-a9fc-afae788be2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24bd1-8995-4f26-b971-67fa8d332a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920b3c-e9bd-40f1-a9fc-afae788be2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E236B9-FF87-4F39-8FF4-884D4066A96A}">
  <ds:schemaRefs>
    <ds:schemaRef ds:uri="http://schemas.microsoft.com/sharepoint/v3/contenttype/forms"/>
  </ds:schemaRefs>
</ds:datastoreItem>
</file>

<file path=customXml/itemProps2.xml><?xml version="1.0" encoding="utf-8"?>
<ds:datastoreItem xmlns:ds="http://schemas.openxmlformats.org/officeDocument/2006/customXml" ds:itemID="{FDBA499B-EAB3-4F6B-8A6A-B8A5A4292E2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F5A8515-432B-4BFF-B047-C96395213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24bd1-8995-4f26-b971-67fa8d332a6e"/>
    <ds:schemaRef ds:uri="0b920b3c-e9bd-40f1-a9fc-afae788be2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Dewatering</vt:lpstr>
      <vt:lpstr>Rock Ramp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10446 Generic Risk Assessment for SR2015 No.26: Temporary dewatering affecting up to 20 metres of a main river</dc:title>
  <dc:creator>Mark Harvey</dc:creator>
  <dc:description>134_16 / LIT 10446, Version 1, Issued: 04/04/2016</dc:description>
  <cp:lastModifiedBy>Adam Wheeler</cp:lastModifiedBy>
  <cp:lastPrinted>2014-12-04T09:56:00Z</cp:lastPrinted>
  <dcterms:created xsi:type="dcterms:W3CDTF">2005-05-04T08:30:35Z</dcterms:created>
  <dcterms:modified xsi:type="dcterms:W3CDTF">2022-02-03T10:06:21Z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0x0101004B82EFCF3F637F4EB7AFD2008A2E55D9</vt:lpwstr>
  </property>
</Properties>
</file>